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D35" i="1" l="1"/>
  <c r="C35" i="1"/>
  <c r="D14" i="1"/>
  <c r="C14" i="1"/>
  <c r="E17" i="1"/>
  <c r="D28" i="1"/>
  <c r="C28" i="1"/>
  <c r="E31" i="1"/>
  <c r="D24" i="1"/>
  <c r="C24" i="1"/>
  <c r="E27" i="1"/>
  <c r="E25" i="1"/>
  <c r="D8" i="1"/>
  <c r="C8" i="1"/>
  <c r="C7" i="1" l="1"/>
  <c r="D18" i="1"/>
  <c r="C18" i="1"/>
  <c r="E20" i="1"/>
  <c r="E36" i="1" l="1"/>
  <c r="E48" i="1"/>
  <c r="E46" i="1"/>
  <c r="E45" i="1"/>
  <c r="E43" i="1"/>
  <c r="E41" i="1"/>
  <c r="E40" i="1"/>
  <c r="E39" i="1"/>
  <c r="E37" i="1"/>
  <c r="E34" i="1"/>
  <c r="E33" i="1"/>
  <c r="E32" i="1"/>
  <c r="E30" i="1"/>
  <c r="E29" i="1"/>
  <c r="E26" i="1"/>
  <c r="E24" i="1" s="1"/>
  <c r="E23" i="1"/>
  <c r="E22" i="1"/>
  <c r="E21" i="1"/>
  <c r="E19" i="1"/>
  <c r="E16" i="1"/>
  <c r="E15" i="1"/>
  <c r="E13" i="1"/>
  <c r="E12" i="1"/>
  <c r="E11" i="1"/>
  <c r="E10" i="1"/>
  <c r="E9" i="1"/>
  <c r="E49" i="1"/>
  <c r="E14" i="1" l="1"/>
  <c r="E8" i="1"/>
  <c r="D38" i="1"/>
  <c r="D42" i="1"/>
  <c r="D44" i="1"/>
  <c r="D47" i="1"/>
  <c r="C38" i="1"/>
  <c r="C42" i="1"/>
  <c r="C44" i="1"/>
  <c r="C47" i="1"/>
  <c r="E47" i="1" l="1"/>
  <c r="E42" i="1"/>
  <c r="E38" i="1"/>
  <c r="E18" i="1"/>
  <c r="E44" i="1"/>
  <c r="E35" i="1"/>
  <c r="E28" i="1"/>
  <c r="D7" i="1"/>
  <c r="E7" i="1" l="1"/>
</calcChain>
</file>

<file path=xl/sharedStrings.xml><?xml version="1.0" encoding="utf-8"?>
<sst xmlns="http://schemas.openxmlformats.org/spreadsheetml/2006/main" count="96" uniqueCount="92">
  <si>
    <t/>
  </si>
  <si>
    <t>РП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</si>
  <si>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</si>
  <si>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</si>
  <si>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</si>
  <si>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</si>
  <si>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</si>
  <si>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</si>
  <si>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</si>
  <si>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</si>
  <si>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</si>
  <si>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</si>
  <si>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</si>
  <si>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</si>
  <si>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</si>
  <si>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</si>
  <si>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</si>
  <si>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</si>
  <si>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</si>
  <si>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</si>
  <si>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</si>
  <si>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</si>
  <si>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</si>
  <si>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</si>
  <si>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</si>
  <si>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</si>
  <si>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</si>
  <si>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</si>
  <si>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</si>
  <si>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</si>
  <si>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</si>
  <si>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</si>
  <si>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</si>
  <si>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</si>
  <si>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</si>
  <si>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</si>
  <si>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</si>
  <si>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</si>
  <si>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</si>
  <si>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</si>
  <si>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</si>
  <si>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</si>
  <si>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</si>
  <si>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</si>
  <si>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</si>
  <si>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</si>
  <si>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</si>
  <si>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</si>
  <si>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</si>
  <si>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</si>
  <si>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</si>
  <si>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</si>
  <si>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</si>
  <si>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</si>
  <si>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</si>
  <si>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</si>
  <si>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</si>
  <si>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</si>
  <si>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</si>
  <si>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</si>
  <si>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</si>
  <si>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</si>
  <si>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</si>
  <si>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</si>
  <si>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</si>
  <si>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</si>
  <si>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</si>
  <si>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</si>
  <si>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</si>
  <si>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</si>
  <si>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</si>
  <si>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</si>
  <si>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</si>
  <si>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</si>
  <si>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</si>
  <si>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</si>
  <si>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</t>
  </si>
  <si>
    <t>Утверждено решением о бюджете</t>
  </si>
  <si>
    <t>Кассовое исполнение</t>
  </si>
  <si>
    <t>% исполнения</t>
  </si>
  <si>
    <t>Наименование показателя</t>
  </si>
  <si>
    <t>0405</t>
  </si>
  <si>
    <t>Сельское хозяйство и рыболовство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</si>
  <si>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2017 год</t>
  </si>
  <si>
    <t>0501</t>
  </si>
  <si>
    <t>Жилищное хозяйство</t>
  </si>
  <si>
    <t>0503</t>
  </si>
  <si>
    <t>Благоустройство</t>
  </si>
  <si>
    <t>0703</t>
  </si>
  <si>
    <t>Дополнительное образование</t>
  </si>
  <si>
    <t>Обеспечение пожарной безопасности</t>
  </si>
  <si>
    <t>Приложение 5
к решению Собрания депутатов Фировского района Тверской области от  26.04.2018 № 152  
"Об исполнении бюджета муниципального образования Фировский район за 2017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</si>
</sst>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Layout" zoomScaleNormal="100" zoomScaleSheetLayoutView="100" workbookViewId="0">
      <selection activeCell="A2" sqref="A2:E2"/>
    </sheetView>
  </sheetViews>
  <sheetFormatPr defaultRowHeight="12.75" x14ac:dyDescent="0.2"/>
  <cols>
    <col min="1" max="1" width="8" customWidth="1"/>
    <col min="2" max="2" width="47" customWidth="1"/>
    <col min="3" max="3" width="14.1640625" customWidth="1"/>
    <col min="4" max="4" width="13" customWidth="1"/>
    <col min="5" max="5" width="12.33203125" customWidth="1"/>
  </cols>
  <sheetData>
    <row r="1" spans="1:5" ht="100.5" customHeight="1" x14ac:dyDescent="0.2">
      <c r="A1" s="23"/>
      <c r="B1" s="23"/>
      <c r="C1" s="22" t="s">
        <v>91</v>
      </c>
      <c r="D1" s="22"/>
      <c r="E1" s="22"/>
    </row>
    <row r="2" spans="1:5" ht="79.5" customHeight="1" x14ac:dyDescent="0.2">
      <c r="A2" s="24" t="s">
        <v>83</v>
      </c>
      <c r="B2" s="24"/>
      <c r="C2" s="24"/>
      <c r="D2" s="24"/>
      <c r="E2" s="24"/>
    </row>
    <row r="3" spans="1:5" s="4" customFormat="1" ht="15" customHeight="1" x14ac:dyDescent="0.2">
      <c r="A3" s="25" t="s">
        <v>1</v>
      </c>
      <c r="B3" s="26" t="s">
        <v>80</v>
      </c>
      <c r="C3" s="27" t="s">
        <v>77</v>
      </c>
      <c r="D3" s="27" t="s">
        <v>78</v>
      </c>
      <c r="E3" s="27" t="s">
        <v>79</v>
      </c>
    </row>
    <row r="4" spans="1:5" s="4" customFormat="1" ht="15" customHeight="1" x14ac:dyDescent="0.2">
      <c r="A4" s="25" t="s">
        <v>0</v>
      </c>
      <c r="B4" s="26" t="s">
        <v>0</v>
      </c>
      <c r="C4" s="27"/>
      <c r="D4" s="27"/>
      <c r="E4" s="27"/>
    </row>
    <row r="5" spans="1:5" s="4" customFormat="1" ht="15" customHeight="1" x14ac:dyDescent="0.2">
      <c r="A5" s="25" t="s">
        <v>0</v>
      </c>
      <c r="B5" s="26" t="s">
        <v>0</v>
      </c>
      <c r="C5" s="27"/>
      <c r="D5" s="27"/>
      <c r="E5" s="27"/>
    </row>
    <row r="6" spans="1:5" ht="15" x14ac:dyDescent="0.2">
      <c r="A6" s="1" t="s">
        <v>2</v>
      </c>
      <c r="B6" s="1" t="s">
        <v>3</v>
      </c>
      <c r="C6" s="18" t="s">
        <v>4</v>
      </c>
      <c r="D6" s="18" t="s">
        <v>5</v>
      </c>
      <c r="E6" s="18" t="s">
        <v>6</v>
      </c>
    </row>
    <row r="7" spans="1:5" ht="14.25" x14ac:dyDescent="0.2">
      <c r="A7" s="8" t="s">
        <v>0</v>
      </c>
      <c r="B7" s="9" t="s">
        <v>7</v>
      </c>
      <c r="C7" s="10">
        <f>C8+C14+C18+C24+C28+C35+C38+C42+C44+C47</f>
        <v>202843.6</v>
      </c>
      <c r="D7" s="10">
        <f>D8+D14+D18+D24+D28+D35+D38+D42+D44+D47</f>
        <v>200835.79999999996</v>
      </c>
      <c r="E7" s="10">
        <f>D7*100/C7</f>
        <v>99.010173355235239</v>
      </c>
    </row>
    <row r="8" spans="1:5" ht="28.5" x14ac:dyDescent="0.2">
      <c r="A8" s="5" t="s">
        <v>8</v>
      </c>
      <c r="B8" s="6" t="s">
        <v>9</v>
      </c>
      <c r="C8" s="7">
        <f>C9+C10+C11+C12+C13</f>
        <v>22851.599999999995</v>
      </c>
      <c r="D8" s="7">
        <f>D9+D10+D11+D12+D13</f>
        <v>22157.399999999998</v>
      </c>
      <c r="E8" s="7">
        <f>D8*100/C8</f>
        <v>96.962138318542273</v>
      </c>
    </row>
    <row r="9" spans="1:5" ht="45" x14ac:dyDescent="0.2">
      <c r="A9" s="1" t="s">
        <v>10</v>
      </c>
      <c r="B9" s="2" t="s">
        <v>11</v>
      </c>
      <c r="C9" s="3">
        <v>1104</v>
      </c>
      <c r="D9" s="3">
        <v>1103.8</v>
      </c>
      <c r="E9" s="3">
        <f>D9*100/C9</f>
        <v>99.981884057971016</v>
      </c>
    </row>
    <row r="10" spans="1:5" ht="75" x14ac:dyDescent="0.2">
      <c r="A10" s="1" t="s">
        <v>12</v>
      </c>
      <c r="B10" s="2" t="s">
        <v>13</v>
      </c>
      <c r="C10" s="3">
        <v>10015.299999999999</v>
      </c>
      <c r="D10" s="3">
        <v>9902.9</v>
      </c>
      <c r="E10" s="3">
        <f t="shared" ref="E10:E48" si="0">D10*100/C10</f>
        <v>98.877717092847945</v>
      </c>
    </row>
    <row r="11" spans="1:5" ht="60" x14ac:dyDescent="0.2">
      <c r="A11" s="1" t="s">
        <v>14</v>
      </c>
      <c r="B11" s="2" t="s">
        <v>15</v>
      </c>
      <c r="C11" s="3">
        <v>6096.4</v>
      </c>
      <c r="D11" s="3">
        <v>6067.7</v>
      </c>
      <c r="E11" s="3">
        <f t="shared" si="0"/>
        <v>99.529230365461586</v>
      </c>
    </row>
    <row r="12" spans="1:5" ht="15" x14ac:dyDescent="0.2">
      <c r="A12" s="1" t="s">
        <v>16</v>
      </c>
      <c r="B12" s="2" t="s">
        <v>17</v>
      </c>
      <c r="C12" s="3">
        <v>461.6</v>
      </c>
      <c r="D12" s="3">
        <v>0</v>
      </c>
      <c r="E12" s="3">
        <f t="shared" si="0"/>
        <v>0</v>
      </c>
    </row>
    <row r="13" spans="1:5" ht="15" x14ac:dyDescent="0.2">
      <c r="A13" s="1" t="s">
        <v>18</v>
      </c>
      <c r="B13" s="2" t="s">
        <v>19</v>
      </c>
      <c r="C13" s="3">
        <v>5174.3</v>
      </c>
      <c r="D13" s="3">
        <v>5083</v>
      </c>
      <c r="E13" s="3">
        <f t="shared" si="0"/>
        <v>98.235510117310554</v>
      </c>
    </row>
    <row r="14" spans="1:5" ht="48" customHeight="1" x14ac:dyDescent="0.2">
      <c r="A14" s="5" t="s">
        <v>20</v>
      </c>
      <c r="B14" s="6" t="s">
        <v>21</v>
      </c>
      <c r="C14" s="7">
        <f>C15+C16+C17</f>
        <v>1348.6</v>
      </c>
      <c r="D14" s="7">
        <f>D15+D16+D17</f>
        <v>1299.4000000000001</v>
      </c>
      <c r="E14" s="7">
        <f>D14*100/C14</f>
        <v>96.351772208215948</v>
      </c>
    </row>
    <row r="15" spans="1:5" ht="15" x14ac:dyDescent="0.2">
      <c r="A15" s="1" t="s">
        <v>22</v>
      </c>
      <c r="B15" s="2" t="s">
        <v>23</v>
      </c>
      <c r="C15" s="3">
        <v>286.60000000000002</v>
      </c>
      <c r="D15" s="3">
        <v>286.60000000000002</v>
      </c>
      <c r="E15" s="3">
        <f t="shared" si="0"/>
        <v>100</v>
      </c>
    </row>
    <row r="16" spans="1:5" ht="60" x14ac:dyDescent="0.2">
      <c r="A16" s="1" t="s">
        <v>24</v>
      </c>
      <c r="B16" s="2" t="s">
        <v>25</v>
      </c>
      <c r="C16" s="3">
        <v>1007</v>
      </c>
      <c r="D16" s="3">
        <v>957.8</v>
      </c>
      <c r="E16" s="3">
        <f t="shared" si="0"/>
        <v>95.114200595829189</v>
      </c>
    </row>
    <row r="17" spans="1:5" ht="15" x14ac:dyDescent="0.2">
      <c r="A17" s="1">
        <v>310</v>
      </c>
      <c r="B17" s="2" t="s">
        <v>90</v>
      </c>
      <c r="C17" s="3">
        <v>55</v>
      </c>
      <c r="D17" s="3">
        <v>55</v>
      </c>
      <c r="E17" s="3">
        <f t="shared" si="0"/>
        <v>100</v>
      </c>
    </row>
    <row r="18" spans="1:5" ht="14.25" x14ac:dyDescent="0.2">
      <c r="A18" s="5" t="s">
        <v>26</v>
      </c>
      <c r="B18" s="6" t="s">
        <v>27</v>
      </c>
      <c r="C18" s="7">
        <f>C19+C21+C22+C23+C20</f>
        <v>9514.2000000000007</v>
      </c>
      <c r="D18" s="7">
        <f>D19+D21+D22+D23+D20</f>
        <v>9342.9</v>
      </c>
      <c r="E18" s="7">
        <f>D18*100/C18</f>
        <v>98.199533329129082</v>
      </c>
    </row>
    <row r="19" spans="1:5" ht="15" x14ac:dyDescent="0.2">
      <c r="A19" s="1" t="s">
        <v>28</v>
      </c>
      <c r="B19" s="2" t="s">
        <v>29</v>
      </c>
      <c r="C19" s="3">
        <v>74.8</v>
      </c>
      <c r="D19" s="3">
        <v>74.8</v>
      </c>
      <c r="E19" s="3">
        <f t="shared" si="0"/>
        <v>100</v>
      </c>
    </row>
    <row r="20" spans="1:5" ht="15" x14ac:dyDescent="0.2">
      <c r="A20" s="20" t="s">
        <v>81</v>
      </c>
      <c r="B20" s="17" t="s">
        <v>82</v>
      </c>
      <c r="C20" s="3">
        <v>75.3</v>
      </c>
      <c r="D20" s="3">
        <v>75.3</v>
      </c>
      <c r="E20" s="3">
        <f t="shared" si="0"/>
        <v>100</v>
      </c>
    </row>
    <row r="21" spans="1:5" ht="15" x14ac:dyDescent="0.2">
      <c r="A21" s="1" t="s">
        <v>30</v>
      </c>
      <c r="B21" s="2" t="s">
        <v>31</v>
      </c>
      <c r="C21" s="3">
        <v>2187.1999999999998</v>
      </c>
      <c r="D21" s="3">
        <v>2045.4</v>
      </c>
      <c r="E21" s="3">
        <f t="shared" si="0"/>
        <v>93.51682516459401</v>
      </c>
    </row>
    <row r="22" spans="1:5" ht="15" x14ac:dyDescent="0.2">
      <c r="A22" s="1" t="s">
        <v>32</v>
      </c>
      <c r="B22" s="2" t="s">
        <v>33</v>
      </c>
      <c r="C22" s="3">
        <v>7110.2</v>
      </c>
      <c r="D22" s="3">
        <v>7093.2</v>
      </c>
      <c r="E22" s="3">
        <f t="shared" si="0"/>
        <v>99.760906866192229</v>
      </c>
    </row>
    <row r="23" spans="1:5" ht="30" x14ac:dyDescent="0.2">
      <c r="A23" s="1" t="s">
        <v>34</v>
      </c>
      <c r="B23" s="2" t="s">
        <v>35</v>
      </c>
      <c r="C23" s="3">
        <v>66.7</v>
      </c>
      <c r="D23" s="3">
        <v>54.2</v>
      </c>
      <c r="E23" s="3">
        <f t="shared" si="0"/>
        <v>81.25937031484257</v>
      </c>
    </row>
    <row r="24" spans="1:5" ht="30" customHeight="1" x14ac:dyDescent="0.2">
      <c r="A24" s="5" t="s">
        <v>36</v>
      </c>
      <c r="B24" s="6" t="s">
        <v>37</v>
      </c>
      <c r="C24" s="7">
        <f>C26+C25+C27</f>
        <v>4361</v>
      </c>
      <c r="D24" s="7">
        <f>D26+D25+D27</f>
        <v>4358.5</v>
      </c>
      <c r="E24" s="7">
        <f>E26</f>
        <v>99.901485597194309</v>
      </c>
    </row>
    <row r="25" spans="1:5" ht="17.25" customHeight="1" x14ac:dyDescent="0.2">
      <c r="A25" s="21" t="s">
        <v>84</v>
      </c>
      <c r="B25" s="2" t="s">
        <v>85</v>
      </c>
      <c r="C25" s="3">
        <v>20</v>
      </c>
      <c r="D25" s="3">
        <v>20</v>
      </c>
      <c r="E25" s="3">
        <f t="shared" si="0"/>
        <v>100</v>
      </c>
    </row>
    <row r="26" spans="1:5" ht="15" x14ac:dyDescent="0.2">
      <c r="A26" s="1" t="s">
        <v>38</v>
      </c>
      <c r="B26" s="2" t="s">
        <v>39</v>
      </c>
      <c r="C26" s="3">
        <v>2537.6999999999998</v>
      </c>
      <c r="D26" s="3">
        <v>2535.1999999999998</v>
      </c>
      <c r="E26" s="3">
        <f t="shared" si="0"/>
        <v>99.901485597194309</v>
      </c>
    </row>
    <row r="27" spans="1:5" ht="15" x14ac:dyDescent="0.2">
      <c r="A27" s="21" t="s">
        <v>86</v>
      </c>
      <c r="B27" s="2" t="s">
        <v>87</v>
      </c>
      <c r="C27" s="3">
        <v>1803.3</v>
      </c>
      <c r="D27" s="3">
        <v>1803.3</v>
      </c>
      <c r="E27" s="3">
        <f t="shared" si="0"/>
        <v>100</v>
      </c>
    </row>
    <row r="28" spans="1:5" ht="14.25" x14ac:dyDescent="0.2">
      <c r="A28" s="5" t="s">
        <v>40</v>
      </c>
      <c r="B28" s="6" t="s">
        <v>41</v>
      </c>
      <c r="C28" s="7">
        <f>C29+C30+C32+C33+C34+C31</f>
        <v>124860.00000000001</v>
      </c>
      <c r="D28" s="7">
        <f>D29+D30+D32+D33+D34+D31</f>
        <v>124261.69999999998</v>
      </c>
      <c r="E28" s="7">
        <f>D28*100/C28</f>
        <v>99.520823322120748</v>
      </c>
    </row>
    <row r="29" spans="1:5" ht="15" x14ac:dyDescent="0.2">
      <c r="A29" s="1" t="s">
        <v>42</v>
      </c>
      <c r="B29" s="2" t="s">
        <v>43</v>
      </c>
      <c r="C29" s="3">
        <v>29635.8</v>
      </c>
      <c r="D29" s="3">
        <v>29634.799999999999</v>
      </c>
      <c r="E29" s="3">
        <f t="shared" si="0"/>
        <v>99.996625702697415</v>
      </c>
    </row>
    <row r="30" spans="1:5" ht="15" x14ac:dyDescent="0.2">
      <c r="A30" s="1" t="s">
        <v>44</v>
      </c>
      <c r="B30" s="2" t="s">
        <v>45</v>
      </c>
      <c r="C30" s="3">
        <v>84109</v>
      </c>
      <c r="D30" s="3">
        <v>83612.7</v>
      </c>
      <c r="E30" s="3">
        <f t="shared" si="0"/>
        <v>99.4099323496891</v>
      </c>
    </row>
    <row r="31" spans="1:5" ht="15" x14ac:dyDescent="0.2">
      <c r="A31" s="21" t="s">
        <v>88</v>
      </c>
      <c r="B31" s="2" t="s">
        <v>89</v>
      </c>
      <c r="C31" s="3">
        <v>6044.1</v>
      </c>
      <c r="D31" s="3">
        <v>6011.9</v>
      </c>
      <c r="E31" s="3">
        <f t="shared" si="0"/>
        <v>99.467249052795282</v>
      </c>
    </row>
    <row r="32" spans="1:5" ht="45" x14ac:dyDescent="0.2">
      <c r="A32" s="1" t="s">
        <v>46</v>
      </c>
      <c r="B32" s="2" t="s">
        <v>47</v>
      </c>
      <c r="C32" s="3">
        <v>397.8</v>
      </c>
      <c r="D32" s="3">
        <v>355.2</v>
      </c>
      <c r="E32" s="3">
        <f t="shared" si="0"/>
        <v>89.291101055806934</v>
      </c>
    </row>
    <row r="33" spans="1:5" ht="30" x14ac:dyDescent="0.2">
      <c r="A33" s="1" t="s">
        <v>48</v>
      </c>
      <c r="B33" s="2" t="s">
        <v>49</v>
      </c>
      <c r="C33" s="3">
        <v>1173.3</v>
      </c>
      <c r="D33" s="3">
        <v>1173.2</v>
      </c>
      <c r="E33" s="3">
        <f t="shared" si="0"/>
        <v>99.991477030597466</v>
      </c>
    </row>
    <row r="34" spans="1:5" ht="15" x14ac:dyDescent="0.2">
      <c r="A34" s="1" t="s">
        <v>50</v>
      </c>
      <c r="B34" s="2" t="s">
        <v>51</v>
      </c>
      <c r="C34" s="3">
        <v>3500</v>
      </c>
      <c r="D34" s="3">
        <v>3473.9</v>
      </c>
      <c r="E34" s="3">
        <f t="shared" si="0"/>
        <v>99.254285714285714</v>
      </c>
    </row>
    <row r="35" spans="1:5" ht="14.25" x14ac:dyDescent="0.2">
      <c r="A35" s="5" t="s">
        <v>52</v>
      </c>
      <c r="B35" s="6" t="s">
        <v>53</v>
      </c>
      <c r="C35" s="7">
        <f>C36+C37</f>
        <v>26696.799999999999</v>
      </c>
      <c r="D35" s="7">
        <f>D36+D37</f>
        <v>26582.9</v>
      </c>
      <c r="E35" s="7">
        <f>D35*100/C35</f>
        <v>99.573357106469686</v>
      </c>
    </row>
    <row r="36" spans="1:5" ht="15" x14ac:dyDescent="0.2">
      <c r="A36" s="1" t="s">
        <v>54</v>
      </c>
      <c r="B36" s="2" t="s">
        <v>55</v>
      </c>
      <c r="C36" s="3">
        <v>24024.5</v>
      </c>
      <c r="D36" s="3">
        <v>23953</v>
      </c>
      <c r="E36" s="3">
        <f>D36*100/C36</f>
        <v>99.702387146454654</v>
      </c>
    </row>
    <row r="37" spans="1:5" ht="30" x14ac:dyDescent="0.2">
      <c r="A37" s="1" t="s">
        <v>56</v>
      </c>
      <c r="B37" s="2" t="s">
        <v>57</v>
      </c>
      <c r="C37" s="3">
        <v>2672.3</v>
      </c>
      <c r="D37" s="3">
        <v>2629.9</v>
      </c>
      <c r="E37" s="3">
        <f t="shared" si="0"/>
        <v>98.41335179433446</v>
      </c>
    </row>
    <row r="38" spans="1:5" ht="14.25" x14ac:dyDescent="0.2">
      <c r="A38" s="5" t="s">
        <v>58</v>
      </c>
      <c r="B38" s="6" t="s">
        <v>59</v>
      </c>
      <c r="C38" s="7">
        <f>C39+C40+C41</f>
        <v>8843.0999999999985</v>
      </c>
      <c r="D38" s="7">
        <f>D39+D40+D41</f>
        <v>8792</v>
      </c>
      <c r="E38" s="7">
        <f>D38*100/C38</f>
        <v>99.422148341644913</v>
      </c>
    </row>
    <row r="39" spans="1:5" ht="15" x14ac:dyDescent="0.2">
      <c r="A39" s="1" t="s">
        <v>60</v>
      </c>
      <c r="B39" s="2" t="s">
        <v>61</v>
      </c>
      <c r="C39" s="3">
        <v>424.9</v>
      </c>
      <c r="D39" s="3">
        <v>414.3</v>
      </c>
      <c r="E39" s="3">
        <f t="shared" si="0"/>
        <v>97.505295363614977</v>
      </c>
    </row>
    <row r="40" spans="1:5" ht="15" x14ac:dyDescent="0.2">
      <c r="A40" s="1" t="s">
        <v>62</v>
      </c>
      <c r="B40" s="2" t="s">
        <v>63</v>
      </c>
      <c r="C40" s="3">
        <v>3929</v>
      </c>
      <c r="D40" s="3">
        <v>3888.5</v>
      </c>
      <c r="E40" s="3">
        <f t="shared" si="0"/>
        <v>98.969203359633497</v>
      </c>
    </row>
    <row r="41" spans="1:5" ht="15" x14ac:dyDescent="0.2">
      <c r="A41" s="1" t="s">
        <v>64</v>
      </c>
      <c r="B41" s="2" t="s">
        <v>65</v>
      </c>
      <c r="C41" s="3">
        <v>4489.2</v>
      </c>
      <c r="D41" s="3">
        <v>4489.2</v>
      </c>
      <c r="E41" s="3">
        <f t="shared" si="0"/>
        <v>100</v>
      </c>
    </row>
    <row r="42" spans="1:5" ht="28.5" x14ac:dyDescent="0.2">
      <c r="A42" s="5" t="s">
        <v>66</v>
      </c>
      <c r="B42" s="6" t="s">
        <v>67</v>
      </c>
      <c r="C42" s="7">
        <f>C43</f>
        <v>507.4</v>
      </c>
      <c r="D42" s="7">
        <f>D43</f>
        <v>206.9</v>
      </c>
      <c r="E42" s="7">
        <f>D42*100/C42</f>
        <v>40.776507686243598</v>
      </c>
    </row>
    <row r="43" spans="1:5" ht="15" x14ac:dyDescent="0.2">
      <c r="A43" s="1" t="s">
        <v>68</v>
      </c>
      <c r="B43" s="2" t="s">
        <v>69</v>
      </c>
      <c r="C43" s="3">
        <v>507.4</v>
      </c>
      <c r="D43" s="3">
        <v>206.9</v>
      </c>
      <c r="E43" s="3">
        <f t="shared" si="0"/>
        <v>40.776507686243598</v>
      </c>
    </row>
    <row r="44" spans="1:5" ht="28.5" x14ac:dyDescent="0.2">
      <c r="A44" s="5" t="s">
        <v>70</v>
      </c>
      <c r="B44" s="6" t="s">
        <v>71</v>
      </c>
      <c r="C44" s="7">
        <f>C45+C46</f>
        <v>3604.8</v>
      </c>
      <c r="D44" s="7">
        <f>D45+D46</f>
        <v>3578</v>
      </c>
      <c r="E44" s="7">
        <f>D44*100/C44</f>
        <v>99.256546826453615</v>
      </c>
    </row>
    <row r="45" spans="1:5" ht="15" x14ac:dyDescent="0.2">
      <c r="A45" s="1">
        <v>1201</v>
      </c>
      <c r="B45" s="2" t="s">
        <v>74</v>
      </c>
      <c r="C45" s="3">
        <v>1466.8</v>
      </c>
      <c r="D45" s="3">
        <v>1440</v>
      </c>
      <c r="E45" s="3">
        <f t="shared" si="0"/>
        <v>98.1728933733297</v>
      </c>
    </row>
    <row r="46" spans="1:5" ht="30" x14ac:dyDescent="0.2">
      <c r="A46" s="1" t="s">
        <v>72</v>
      </c>
      <c r="B46" s="2" t="s">
        <v>73</v>
      </c>
      <c r="C46" s="3">
        <v>2138</v>
      </c>
      <c r="D46" s="3">
        <v>2138</v>
      </c>
      <c r="E46" s="3">
        <f t="shared" si="0"/>
        <v>100</v>
      </c>
    </row>
    <row r="47" spans="1:5" ht="57" x14ac:dyDescent="0.2">
      <c r="A47" s="14">
        <v>1400</v>
      </c>
      <c r="B47" s="15" t="s">
        <v>75</v>
      </c>
      <c r="C47" s="16">
        <f>C48</f>
        <v>256.10000000000002</v>
      </c>
      <c r="D47" s="16">
        <f>D48</f>
        <v>256.10000000000002</v>
      </c>
      <c r="E47" s="7">
        <f>D47*100/C47</f>
        <v>100</v>
      </c>
    </row>
    <row r="48" spans="1:5" ht="32.25" customHeight="1" x14ac:dyDescent="0.2">
      <c r="A48" s="11">
        <v>1403</v>
      </c>
      <c r="B48" s="12" t="s">
        <v>76</v>
      </c>
      <c r="C48" s="13">
        <v>256.10000000000002</v>
      </c>
      <c r="D48" s="13">
        <v>256.10000000000002</v>
      </c>
      <c r="E48" s="3">
        <f t="shared" si="0"/>
        <v>100</v>
      </c>
    </row>
    <row r="49" spans="3:5" x14ac:dyDescent="0.2">
      <c r="C49">
        <v>202843.6</v>
      </c>
      <c r="D49">
        <v>200835.8</v>
      </c>
      <c r="E49" s="19">
        <f>D49*100/C49</f>
        <v>99.010173355235267</v>
      </c>
    </row>
    <row r="50" spans="3:5" x14ac:dyDescent="0.2">
      <c r="E50" s="19"/>
    </row>
  </sheetData>
  <mergeCells count="8">
    <mergeCell ref="C1:E1"/>
    <mergeCell ref="A1:B1"/>
    <mergeCell ref="A2:E2"/>
    <mergeCell ref="A3:A5"/>
    <mergeCell ref="B3:B5"/>
    <mergeCell ref="C3:C5"/>
    <mergeCell ref="D3:D5"/>
    <mergeCell ref="E3:E5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2018-05-04T11:49:17Z</dcterms:modified>
</cp:coreProperties>
</file>