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D18" i="1" l="1"/>
  <c r="C18" i="1"/>
  <c r="E20" i="1"/>
  <c r="D15" i="1"/>
  <c r="C15" i="1"/>
  <c r="D8" i="1"/>
  <c r="C8" i="1"/>
  <c r="E11" i="1"/>
  <c r="E33" i="1" l="1"/>
  <c r="E45" i="1"/>
  <c r="E43" i="1"/>
  <c r="E42" i="1"/>
  <c r="E40" i="1"/>
  <c r="E38" i="1"/>
  <c r="E37" i="1"/>
  <c r="E36" i="1"/>
  <c r="E34" i="1"/>
  <c r="E31" i="1"/>
  <c r="E30" i="1"/>
  <c r="E29" i="1"/>
  <c r="E28" i="1"/>
  <c r="E27" i="1"/>
  <c r="E25" i="1"/>
  <c r="E24" i="1" s="1"/>
  <c r="E23" i="1"/>
  <c r="E22" i="1"/>
  <c r="E21" i="1"/>
  <c r="E19" i="1"/>
  <c r="E17" i="1"/>
  <c r="E16" i="1"/>
  <c r="E14" i="1"/>
  <c r="E13" i="1"/>
  <c r="E12" i="1"/>
  <c r="E10" i="1"/>
  <c r="E9" i="1"/>
  <c r="E46" i="1"/>
  <c r="E15" i="1" l="1"/>
  <c r="E8" i="1"/>
  <c r="D35" i="1"/>
  <c r="D24" i="1"/>
  <c r="D26" i="1"/>
  <c r="D32" i="1"/>
  <c r="D39" i="1"/>
  <c r="D41" i="1"/>
  <c r="D44" i="1"/>
  <c r="E44" i="1" s="1"/>
  <c r="C35" i="1"/>
  <c r="C26" i="1"/>
  <c r="C24" i="1"/>
  <c r="C32" i="1"/>
  <c r="C39" i="1"/>
  <c r="C41" i="1"/>
  <c r="C44" i="1"/>
  <c r="E39" i="1" l="1"/>
  <c r="E35" i="1"/>
  <c r="E18" i="1"/>
  <c r="E41" i="1"/>
  <c r="E32" i="1"/>
  <c r="E26" i="1"/>
  <c r="D7" i="1"/>
  <c r="C7" i="1"/>
  <c r="E7" i="1" l="1"/>
</calcChain>
</file>

<file path=xl/sharedStrings.xml><?xml version="1.0" encoding="utf-8"?>
<sst xmlns="http://schemas.openxmlformats.org/spreadsheetml/2006/main" count="91" uniqueCount="87">
  <si>
    <t/>
  </si>
  <si>
    <t>РП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</si>
  <si>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</si>
  <si>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</si>
  <si>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</si>
  <si>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</si>
  <si>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</si>
  <si>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</si>
  <si>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</si>
  <si>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</si>
  <si>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</si>
  <si>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</si>
  <si>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</si>
  <si>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</si>
  <si>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</si>
  <si>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</si>
  <si>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</si>
  <si>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</si>
  <si>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</si>
  <si>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</si>
  <si>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</si>
  <si>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</si>
  <si>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</si>
  <si>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</si>
  <si>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</si>
  <si>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</si>
  <si>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</si>
  <si>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</si>
  <si>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</si>
  <si>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</si>
  <si>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</si>
  <si>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</si>
  <si>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</si>
  <si>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</si>
  <si>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</si>
  <si>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</si>
  <si>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</si>
  <si>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</si>
  <si>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</si>
  <si>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</si>
  <si>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</si>
  <si>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</si>
  <si>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</si>
  <si>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</si>
  <si>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</si>
  <si>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</si>
  <si>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</si>
  <si>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</si>
  <si>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</si>
  <si>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</si>
  <si>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</si>
  <si>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</si>
  <si>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</si>
  <si>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</si>
  <si>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</si>
  <si>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</si>
  <si>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</si>
  <si>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</si>
  <si>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</si>
  <si>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</si>
  <si>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</si>
  <si>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</si>
  <si>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</si>
  <si>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</si>
  <si>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</si>
  <si>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</si>
  <si>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</si>
  <si>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</si>
  <si>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</si>
  <si>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</si>
  <si>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</si>
  <si>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</si>
  <si>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</si>
  <si>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</si>
  <si>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</si>
  <si>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МЕЖБЮДЖЕТНЫЕ ТРАНСФЕРТЫ БЮДЖЕТАМ МУНИЦИПАЛЬНЫХ ОБРАЗОВАНИЙ ОБЩЕГО ХАРАКТЕРА</t>
  </si>
  <si>
    <t>Прочие межбюджетные трансферты общего характера</t>
  </si>
  <si>
    <t>Утверждено решением о бюджете</t>
  </si>
  <si>
    <t>Кассовое исполнение</t>
  </si>
  <si>
    <t>% исполнения</t>
  </si>
  <si>
    <t>Наименование показателя</t>
  </si>
  <si>
    <t>Исполнение бюджета муниципального образования Фировский район по расходам в разрезе разделов и подразделов  классификации расходов бюджета за 2016 год</t>
  </si>
  <si>
    <t>0105</t>
  </si>
  <si>
    <t>Судебная система</t>
  </si>
  <si>
    <t>0405</t>
  </si>
  <si>
    <t>Сельское хозяйство и рыболовство</t>
  </si>
  <si>
    <r>
      <rPr>
        <b/>
        <sz val="10.5"/>
        <color indexed="8"/>
        <rFont val="Times New Roman"/>
        <family val="1"/>
        <charset val="204"/>
      </rPr>
      <t>Приложение №3</t>
    </r>
    <r>
      <rPr>
        <sz val="10.5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20.04.2017 года № 115  
"Об исполнении бюджета муниципального образования Фировский район за 2016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</si>
</sst>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164" fontId="6" fillId="2" borderId="2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view="pageBreakPreview" workbookViewId="0">
      <selection activeCell="H1" sqref="H1"/>
    </sheetView>
  </sheetViews>
  <sheetFormatPr defaultRowHeight="12.75" x14ac:dyDescent="0.2"/>
  <cols>
    <col min="1" max="1" width="8" customWidth="1"/>
    <col min="2" max="2" width="47" customWidth="1"/>
    <col min="3" max="3" width="14.1640625" customWidth="1"/>
    <col min="4" max="4" width="13" customWidth="1"/>
    <col min="5" max="5" width="12.33203125" customWidth="1"/>
  </cols>
  <sheetData>
    <row r="1" spans="1:5" ht="100.5" customHeight="1" x14ac:dyDescent="0.2">
      <c r="A1" s="22"/>
      <c r="B1" s="22"/>
      <c r="C1" s="21" t="s">
        <v>86</v>
      </c>
      <c r="D1" s="21"/>
      <c r="E1" s="21"/>
    </row>
    <row r="2" spans="1:5" ht="79.5" customHeight="1" x14ac:dyDescent="0.2">
      <c r="A2" s="23" t="s">
        <v>81</v>
      </c>
      <c r="B2" s="24"/>
      <c r="C2" s="24"/>
      <c r="D2" s="24"/>
      <c r="E2" s="24"/>
    </row>
    <row r="3" spans="1:5" s="4" customFormat="1" ht="15" customHeight="1" x14ac:dyDescent="0.2">
      <c r="A3" s="25" t="s">
        <v>1</v>
      </c>
      <c r="B3" s="26" t="s">
        <v>80</v>
      </c>
      <c r="C3" s="27" t="s">
        <v>77</v>
      </c>
      <c r="D3" s="27" t="s">
        <v>78</v>
      </c>
      <c r="E3" s="27" t="s">
        <v>79</v>
      </c>
    </row>
    <row r="4" spans="1:5" s="4" customFormat="1" ht="15" customHeight="1" x14ac:dyDescent="0.2">
      <c r="A4" s="25" t="s">
        <v>0</v>
      </c>
      <c r="B4" s="26" t="s">
        <v>0</v>
      </c>
      <c r="C4" s="27"/>
      <c r="D4" s="27"/>
      <c r="E4" s="27"/>
    </row>
    <row r="5" spans="1:5" s="4" customFormat="1" ht="15" customHeight="1" x14ac:dyDescent="0.2">
      <c r="A5" s="25" t="s">
        <v>0</v>
      </c>
      <c r="B5" s="26" t="s">
        <v>0</v>
      </c>
      <c r="C5" s="27"/>
      <c r="D5" s="27"/>
      <c r="E5" s="27"/>
    </row>
    <row r="6" spans="1:5" ht="15" x14ac:dyDescent="0.2">
      <c r="A6" s="1" t="s">
        <v>2</v>
      </c>
      <c r="B6" s="1" t="s">
        <v>3</v>
      </c>
      <c r="C6" s="18" t="s">
        <v>4</v>
      </c>
      <c r="D6" s="18" t="s">
        <v>5</v>
      </c>
      <c r="E6" s="18" t="s">
        <v>6</v>
      </c>
    </row>
    <row r="7" spans="1:5" ht="14.25" x14ac:dyDescent="0.2">
      <c r="A7" s="8" t="s">
        <v>0</v>
      </c>
      <c r="B7" s="9" t="s">
        <v>7</v>
      </c>
      <c r="C7" s="10">
        <f>C8+C15+C18+C24+C26+C32+C35+C39+C41+C44</f>
        <v>196376.1</v>
      </c>
      <c r="D7" s="10">
        <f>D8+D15+D18+D24+D26+D32+D35+D39+D41+D44</f>
        <v>193808.2</v>
      </c>
      <c r="E7" s="10">
        <f>D7*100/C7</f>
        <v>98.692356147209352</v>
      </c>
    </row>
    <row r="8" spans="1:5" ht="28.5" x14ac:dyDescent="0.2">
      <c r="A8" s="5" t="s">
        <v>8</v>
      </c>
      <c r="B8" s="6" t="s">
        <v>9</v>
      </c>
      <c r="C8" s="7">
        <f>C9+C10+C12+C13+C14+C11</f>
        <v>24744.700000000004</v>
      </c>
      <c r="D8" s="7">
        <f>D9+D10+D12+D13+D14+D11</f>
        <v>23063.3</v>
      </c>
      <c r="E8" s="7">
        <f>D8*100/C8</f>
        <v>93.205009557602224</v>
      </c>
    </row>
    <row r="9" spans="1:5" ht="45" x14ac:dyDescent="0.2">
      <c r="A9" s="1" t="s">
        <v>10</v>
      </c>
      <c r="B9" s="2" t="s">
        <v>11</v>
      </c>
      <c r="C9" s="3">
        <v>995</v>
      </c>
      <c r="D9" s="3">
        <v>995</v>
      </c>
      <c r="E9" s="3">
        <f>D9*100/C9</f>
        <v>100</v>
      </c>
    </row>
    <row r="10" spans="1:5" ht="75" x14ac:dyDescent="0.2">
      <c r="A10" s="1" t="s">
        <v>12</v>
      </c>
      <c r="B10" s="2" t="s">
        <v>13</v>
      </c>
      <c r="C10" s="3">
        <v>10492.6</v>
      </c>
      <c r="D10" s="3">
        <v>10346.700000000001</v>
      </c>
      <c r="E10" s="3">
        <f t="shared" ref="E10:E45" si="0">D10*100/C10</f>
        <v>98.609496216381075</v>
      </c>
    </row>
    <row r="11" spans="1:5" ht="15" x14ac:dyDescent="0.2">
      <c r="A11" s="20" t="s">
        <v>82</v>
      </c>
      <c r="B11" s="17" t="s">
        <v>83</v>
      </c>
      <c r="C11" s="3">
        <v>21.4</v>
      </c>
      <c r="D11" s="3">
        <v>21.4</v>
      </c>
      <c r="E11" s="3">
        <f t="shared" si="0"/>
        <v>100</v>
      </c>
    </row>
    <row r="12" spans="1:5" ht="60" x14ac:dyDescent="0.2">
      <c r="A12" s="1" t="s">
        <v>14</v>
      </c>
      <c r="B12" s="2" t="s">
        <v>15</v>
      </c>
      <c r="C12" s="3">
        <v>6044.8</v>
      </c>
      <c r="D12" s="3">
        <v>6003.9</v>
      </c>
      <c r="E12" s="3">
        <f t="shared" si="0"/>
        <v>99.323385389094753</v>
      </c>
    </row>
    <row r="13" spans="1:5" ht="15" x14ac:dyDescent="0.2">
      <c r="A13" s="1" t="s">
        <v>16</v>
      </c>
      <c r="B13" s="2" t="s">
        <v>17</v>
      </c>
      <c r="C13" s="3">
        <v>955.4</v>
      </c>
      <c r="D13" s="3">
        <v>0</v>
      </c>
      <c r="E13" s="3">
        <f t="shared" si="0"/>
        <v>0</v>
      </c>
    </row>
    <row r="14" spans="1:5" ht="15" x14ac:dyDescent="0.2">
      <c r="A14" s="1" t="s">
        <v>18</v>
      </c>
      <c r="B14" s="2" t="s">
        <v>19</v>
      </c>
      <c r="C14" s="3">
        <v>6235.5</v>
      </c>
      <c r="D14" s="3">
        <v>5696.3</v>
      </c>
      <c r="E14" s="3">
        <f t="shared" si="0"/>
        <v>91.352738352978918</v>
      </c>
    </row>
    <row r="15" spans="1:5" ht="57" x14ac:dyDescent="0.2">
      <c r="A15" s="5" t="s">
        <v>20</v>
      </c>
      <c r="B15" s="6" t="s">
        <v>21</v>
      </c>
      <c r="C15" s="7">
        <f>C16+C17</f>
        <v>1708</v>
      </c>
      <c r="D15" s="7">
        <f>D16+D17</f>
        <v>1708</v>
      </c>
      <c r="E15" s="7">
        <f>D15*100/C15</f>
        <v>100</v>
      </c>
    </row>
    <row r="16" spans="1:5" ht="15" x14ac:dyDescent="0.2">
      <c r="A16" s="1" t="s">
        <v>22</v>
      </c>
      <c r="B16" s="2" t="s">
        <v>23</v>
      </c>
      <c r="C16" s="3">
        <v>253</v>
      </c>
      <c r="D16" s="3">
        <v>253</v>
      </c>
      <c r="E16" s="3">
        <f t="shared" si="0"/>
        <v>100</v>
      </c>
    </row>
    <row r="17" spans="1:5" ht="60" x14ac:dyDescent="0.2">
      <c r="A17" s="1" t="s">
        <v>24</v>
      </c>
      <c r="B17" s="2" t="s">
        <v>25</v>
      </c>
      <c r="C17" s="3">
        <v>1455</v>
      </c>
      <c r="D17" s="3">
        <v>1455</v>
      </c>
      <c r="E17" s="3">
        <f t="shared" si="0"/>
        <v>100</v>
      </c>
    </row>
    <row r="18" spans="1:5" ht="14.25" x14ac:dyDescent="0.2">
      <c r="A18" s="5" t="s">
        <v>26</v>
      </c>
      <c r="B18" s="6" t="s">
        <v>27</v>
      </c>
      <c r="C18" s="7">
        <f>C19+C21+C22+C23+C20</f>
        <v>7603.7</v>
      </c>
      <c r="D18" s="7">
        <f>D19+D21+D22+D23+D20</f>
        <v>6823.7</v>
      </c>
      <c r="E18" s="7">
        <f>D18*100/C18</f>
        <v>89.741836211318173</v>
      </c>
    </row>
    <row r="19" spans="1:5" ht="15" x14ac:dyDescent="0.2">
      <c r="A19" s="1" t="s">
        <v>28</v>
      </c>
      <c r="B19" s="2" t="s">
        <v>29</v>
      </c>
      <c r="C19" s="3">
        <v>110</v>
      </c>
      <c r="D19" s="3">
        <v>110</v>
      </c>
      <c r="E19" s="3">
        <f t="shared" si="0"/>
        <v>100</v>
      </c>
    </row>
    <row r="20" spans="1:5" ht="15" x14ac:dyDescent="0.2">
      <c r="A20" s="20" t="s">
        <v>84</v>
      </c>
      <c r="B20" s="17" t="s">
        <v>85</v>
      </c>
      <c r="C20" s="3">
        <v>256.5</v>
      </c>
      <c r="D20" s="3">
        <v>32</v>
      </c>
      <c r="E20" s="3">
        <f t="shared" si="0"/>
        <v>12.475633528265107</v>
      </c>
    </row>
    <row r="21" spans="1:5" ht="15" x14ac:dyDescent="0.2">
      <c r="A21" s="1" t="s">
        <v>30</v>
      </c>
      <c r="B21" s="2" t="s">
        <v>31</v>
      </c>
      <c r="C21" s="3">
        <v>2532.1999999999998</v>
      </c>
      <c r="D21" s="3">
        <v>1978.3</v>
      </c>
      <c r="E21" s="3">
        <f t="shared" si="0"/>
        <v>78.12574046283865</v>
      </c>
    </row>
    <row r="22" spans="1:5" ht="15" x14ac:dyDescent="0.2">
      <c r="A22" s="1" t="s">
        <v>32</v>
      </c>
      <c r="B22" s="2" t="s">
        <v>33</v>
      </c>
      <c r="C22" s="3">
        <v>4667.1000000000004</v>
      </c>
      <c r="D22" s="3">
        <v>4665.5</v>
      </c>
      <c r="E22" s="3">
        <f t="shared" si="0"/>
        <v>99.965717469092141</v>
      </c>
    </row>
    <row r="23" spans="1:5" ht="30" x14ac:dyDescent="0.2">
      <c r="A23" s="1" t="s">
        <v>34</v>
      </c>
      <c r="B23" s="2" t="s">
        <v>35</v>
      </c>
      <c r="C23" s="3">
        <v>37.9</v>
      </c>
      <c r="D23" s="3">
        <v>37.9</v>
      </c>
      <c r="E23" s="3">
        <f t="shared" si="0"/>
        <v>100</v>
      </c>
    </row>
    <row r="24" spans="1:5" ht="28.5" x14ac:dyDescent="0.2">
      <c r="A24" s="5" t="s">
        <v>36</v>
      </c>
      <c r="B24" s="6" t="s">
        <v>37</v>
      </c>
      <c r="C24" s="7">
        <f>C25</f>
        <v>1441.9</v>
      </c>
      <c r="D24" s="7">
        <f>D25</f>
        <v>1441.9</v>
      </c>
      <c r="E24" s="7">
        <f>E25</f>
        <v>100</v>
      </c>
    </row>
    <row r="25" spans="1:5" ht="15" x14ac:dyDescent="0.2">
      <c r="A25" s="1" t="s">
        <v>38</v>
      </c>
      <c r="B25" s="2" t="s">
        <v>39</v>
      </c>
      <c r="C25" s="3">
        <v>1441.9</v>
      </c>
      <c r="D25" s="3">
        <v>1441.9</v>
      </c>
      <c r="E25" s="3">
        <f t="shared" si="0"/>
        <v>100</v>
      </c>
    </row>
    <row r="26" spans="1:5" ht="14.25" x14ac:dyDescent="0.2">
      <c r="A26" s="5" t="s">
        <v>40</v>
      </c>
      <c r="B26" s="6" t="s">
        <v>41</v>
      </c>
      <c r="C26" s="7">
        <f>C27+C28+C29+C30+C31</f>
        <v>119923.40000000001</v>
      </c>
      <c r="D26" s="7">
        <f>D27+D28+D29+D30+D31</f>
        <v>119917</v>
      </c>
      <c r="E26" s="7">
        <f>D26*100/C26</f>
        <v>99.994663260047659</v>
      </c>
    </row>
    <row r="27" spans="1:5" ht="15" x14ac:dyDescent="0.2">
      <c r="A27" s="1" t="s">
        <v>42</v>
      </c>
      <c r="B27" s="2" t="s">
        <v>43</v>
      </c>
      <c r="C27" s="3">
        <v>27470.799999999999</v>
      </c>
      <c r="D27" s="3">
        <v>27470.799999999999</v>
      </c>
      <c r="E27" s="3">
        <f t="shared" si="0"/>
        <v>100</v>
      </c>
    </row>
    <row r="28" spans="1:5" ht="15" x14ac:dyDescent="0.2">
      <c r="A28" s="1" t="s">
        <v>44</v>
      </c>
      <c r="B28" s="2" t="s">
        <v>45</v>
      </c>
      <c r="C28" s="3">
        <v>87544.3</v>
      </c>
      <c r="D28" s="3">
        <v>87542</v>
      </c>
      <c r="E28" s="3">
        <f t="shared" si="0"/>
        <v>99.997372758706163</v>
      </c>
    </row>
    <row r="29" spans="1:5" ht="45" x14ac:dyDescent="0.2">
      <c r="A29" s="1" t="s">
        <v>46</v>
      </c>
      <c r="B29" s="2" t="s">
        <v>47</v>
      </c>
      <c r="C29" s="3">
        <v>454.3</v>
      </c>
      <c r="D29" s="3">
        <v>454.3</v>
      </c>
      <c r="E29" s="3">
        <f t="shared" si="0"/>
        <v>100</v>
      </c>
    </row>
    <row r="30" spans="1:5" ht="30" x14ac:dyDescent="0.2">
      <c r="A30" s="1" t="s">
        <v>48</v>
      </c>
      <c r="B30" s="2" t="s">
        <v>49</v>
      </c>
      <c r="C30" s="3">
        <v>924.7</v>
      </c>
      <c r="D30" s="3">
        <v>923.7</v>
      </c>
      <c r="E30" s="3">
        <f t="shared" si="0"/>
        <v>99.891856818427598</v>
      </c>
    </row>
    <row r="31" spans="1:5" ht="15" x14ac:dyDescent="0.2">
      <c r="A31" s="1" t="s">
        <v>50</v>
      </c>
      <c r="B31" s="2" t="s">
        <v>51</v>
      </c>
      <c r="C31" s="3">
        <v>3529.3</v>
      </c>
      <c r="D31" s="3">
        <v>3526.2</v>
      </c>
      <c r="E31" s="3">
        <f t="shared" si="0"/>
        <v>99.912163885189699</v>
      </c>
    </row>
    <row r="32" spans="1:5" ht="14.25" x14ac:dyDescent="0.2">
      <c r="A32" s="5" t="s">
        <v>52</v>
      </c>
      <c r="B32" s="6" t="s">
        <v>53</v>
      </c>
      <c r="C32" s="7">
        <f>C33+C34</f>
        <v>21014.300000000003</v>
      </c>
      <c r="D32" s="7">
        <f>D33+D34</f>
        <v>20988.5</v>
      </c>
      <c r="E32" s="7">
        <f>D32*100/C32</f>
        <v>99.877226460077168</v>
      </c>
    </row>
    <row r="33" spans="1:5" ht="15" x14ac:dyDescent="0.2">
      <c r="A33" s="1" t="s">
        <v>54</v>
      </c>
      <c r="B33" s="2" t="s">
        <v>55</v>
      </c>
      <c r="C33" s="3">
        <v>17969.900000000001</v>
      </c>
      <c r="D33" s="3">
        <v>17944.8</v>
      </c>
      <c r="E33" s="3">
        <f>D33*100/C33</f>
        <v>99.860321982871355</v>
      </c>
    </row>
    <row r="34" spans="1:5" ht="30" x14ac:dyDescent="0.2">
      <c r="A34" s="1" t="s">
        <v>56</v>
      </c>
      <c r="B34" s="2" t="s">
        <v>57</v>
      </c>
      <c r="C34" s="3">
        <v>3044.4</v>
      </c>
      <c r="D34" s="3">
        <v>3043.7</v>
      </c>
      <c r="E34" s="3">
        <f t="shared" si="0"/>
        <v>99.977006963605305</v>
      </c>
    </row>
    <row r="35" spans="1:5" ht="14.25" x14ac:dyDescent="0.2">
      <c r="A35" s="5" t="s">
        <v>58</v>
      </c>
      <c r="B35" s="6" t="s">
        <v>59</v>
      </c>
      <c r="C35" s="7">
        <f>C36+C37+C38</f>
        <v>8815.6</v>
      </c>
      <c r="D35" s="7">
        <f>D36+D37+D38</f>
        <v>8782.1</v>
      </c>
      <c r="E35" s="7">
        <f>D35*100/C35</f>
        <v>99.619991832660276</v>
      </c>
    </row>
    <row r="36" spans="1:5" ht="15" x14ac:dyDescent="0.2">
      <c r="A36" s="1" t="s">
        <v>60</v>
      </c>
      <c r="B36" s="2" t="s">
        <v>61</v>
      </c>
      <c r="C36" s="3">
        <v>354.2</v>
      </c>
      <c r="D36" s="3">
        <v>354.2</v>
      </c>
      <c r="E36" s="3">
        <f t="shared" si="0"/>
        <v>100</v>
      </c>
    </row>
    <row r="37" spans="1:5" ht="15" x14ac:dyDescent="0.2">
      <c r="A37" s="1" t="s">
        <v>62</v>
      </c>
      <c r="B37" s="2" t="s">
        <v>63</v>
      </c>
      <c r="C37" s="3">
        <v>3986.6</v>
      </c>
      <c r="D37" s="3">
        <v>3953.1</v>
      </c>
      <c r="E37" s="3">
        <f t="shared" si="0"/>
        <v>99.15968494456429</v>
      </c>
    </row>
    <row r="38" spans="1:5" ht="15" x14ac:dyDescent="0.2">
      <c r="A38" s="1" t="s">
        <v>64</v>
      </c>
      <c r="B38" s="2" t="s">
        <v>65</v>
      </c>
      <c r="C38" s="3">
        <v>4474.8</v>
      </c>
      <c r="D38" s="3">
        <v>4474.8</v>
      </c>
      <c r="E38" s="3">
        <f t="shared" si="0"/>
        <v>100</v>
      </c>
    </row>
    <row r="39" spans="1:5" ht="28.5" x14ac:dyDescent="0.2">
      <c r="A39" s="5" t="s">
        <v>66</v>
      </c>
      <c r="B39" s="6" t="s">
        <v>67</v>
      </c>
      <c r="C39" s="7">
        <f>C40</f>
        <v>3137.9</v>
      </c>
      <c r="D39" s="7">
        <f>D40</f>
        <v>3123.1</v>
      </c>
      <c r="E39" s="7">
        <f>D39*100/C39</f>
        <v>99.528346983651488</v>
      </c>
    </row>
    <row r="40" spans="1:5" ht="15" x14ac:dyDescent="0.2">
      <c r="A40" s="1" t="s">
        <v>68</v>
      </c>
      <c r="B40" s="2" t="s">
        <v>69</v>
      </c>
      <c r="C40" s="3">
        <v>3137.9</v>
      </c>
      <c r="D40" s="3">
        <v>3123.1</v>
      </c>
      <c r="E40" s="3">
        <f t="shared" si="0"/>
        <v>99.528346983651488</v>
      </c>
    </row>
    <row r="41" spans="1:5" ht="28.5" x14ac:dyDescent="0.2">
      <c r="A41" s="5" t="s">
        <v>70</v>
      </c>
      <c r="B41" s="6" t="s">
        <v>71</v>
      </c>
      <c r="C41" s="7">
        <f>C42+C43</f>
        <v>3572.5</v>
      </c>
      <c r="D41" s="7">
        <f>D42+D43</f>
        <v>3546.5</v>
      </c>
      <c r="E41" s="7">
        <f>D41*100/C41</f>
        <v>99.272218334499655</v>
      </c>
    </row>
    <row r="42" spans="1:5" ht="15" x14ac:dyDescent="0.2">
      <c r="A42" s="1">
        <v>1201</v>
      </c>
      <c r="B42" s="2" t="s">
        <v>74</v>
      </c>
      <c r="C42" s="3">
        <v>1401.7</v>
      </c>
      <c r="D42" s="3">
        <v>1375.7</v>
      </c>
      <c r="E42" s="3">
        <f t="shared" si="0"/>
        <v>98.145109509880854</v>
      </c>
    </row>
    <row r="43" spans="1:5" ht="30" x14ac:dyDescent="0.2">
      <c r="A43" s="1" t="s">
        <v>72</v>
      </c>
      <c r="B43" s="2" t="s">
        <v>73</v>
      </c>
      <c r="C43" s="3">
        <v>2170.8000000000002</v>
      </c>
      <c r="D43" s="3">
        <v>2170.8000000000002</v>
      </c>
      <c r="E43" s="3">
        <f t="shared" si="0"/>
        <v>100</v>
      </c>
    </row>
    <row r="44" spans="1:5" ht="57" x14ac:dyDescent="0.2">
      <c r="A44" s="14">
        <v>1400</v>
      </c>
      <c r="B44" s="15" t="s">
        <v>75</v>
      </c>
      <c r="C44" s="16">
        <f>C45</f>
        <v>4414.1000000000004</v>
      </c>
      <c r="D44" s="16">
        <f>D45</f>
        <v>4414.1000000000004</v>
      </c>
      <c r="E44" s="7">
        <f>D44*100/C44</f>
        <v>100</v>
      </c>
    </row>
    <row r="45" spans="1:5" ht="32.25" customHeight="1" x14ac:dyDescent="0.2">
      <c r="A45" s="11">
        <v>1403</v>
      </c>
      <c r="B45" s="12" t="s">
        <v>76</v>
      </c>
      <c r="C45" s="13">
        <v>4414.1000000000004</v>
      </c>
      <c r="D45" s="13">
        <v>4414.1000000000004</v>
      </c>
      <c r="E45" s="3">
        <f t="shared" si="0"/>
        <v>100</v>
      </c>
    </row>
    <row r="46" spans="1:5" x14ac:dyDescent="0.2">
      <c r="C46">
        <v>196376.1</v>
      </c>
      <c r="D46">
        <v>193808.2</v>
      </c>
      <c r="E46" s="19">
        <f>D46*100/C46</f>
        <v>98.692356147209352</v>
      </c>
    </row>
    <row r="47" spans="1:5" x14ac:dyDescent="0.2">
      <c r="E47" s="19"/>
    </row>
  </sheetData>
  <mergeCells count="8">
    <mergeCell ref="C1:E1"/>
    <mergeCell ref="A1:B1"/>
    <mergeCell ref="A2:E2"/>
    <mergeCell ref="A3:A5"/>
    <mergeCell ref="B3:B5"/>
    <mergeCell ref="C3:C5"/>
    <mergeCell ref="D3:D5"/>
    <mergeCell ref="E3:E5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2017-04-21T11:57:54Z</dcterms:modified>
</cp:coreProperties>
</file>