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E32" i="1" l="1"/>
  <c r="E44" i="1"/>
  <c r="E42" i="1"/>
  <c r="E41" i="1"/>
  <c r="E39" i="1"/>
  <c r="E37" i="1"/>
  <c r="E36" i="1"/>
  <c r="E35" i="1"/>
  <c r="E33" i="1"/>
  <c r="E30" i="1"/>
  <c r="E29" i="1"/>
  <c r="E28" i="1"/>
  <c r="E27" i="1"/>
  <c r="E26" i="1"/>
  <c r="E24" i="1"/>
  <c r="E23" i="1" s="1"/>
  <c r="E22" i="1"/>
  <c r="E21" i="1"/>
  <c r="E20" i="1"/>
  <c r="E19" i="1"/>
  <c r="D14" i="1"/>
  <c r="E14" i="1" s="1"/>
  <c r="C14" i="1"/>
  <c r="E17" i="1"/>
  <c r="E16" i="1"/>
  <c r="E15" i="1"/>
  <c r="D8" i="1"/>
  <c r="C8" i="1"/>
  <c r="E8" i="1" s="1"/>
  <c r="E13" i="1"/>
  <c r="E12" i="1"/>
  <c r="E11" i="1"/>
  <c r="E10" i="1"/>
  <c r="E9" i="1"/>
  <c r="E45" i="1"/>
  <c r="D18" i="1" l="1"/>
  <c r="E18" i="1" s="1"/>
  <c r="C18" i="1"/>
  <c r="D34" i="1"/>
  <c r="D23" i="1"/>
  <c r="D25" i="1"/>
  <c r="D31" i="1"/>
  <c r="D38" i="1"/>
  <c r="D40" i="1"/>
  <c r="D43" i="1"/>
  <c r="E43" i="1" s="1"/>
  <c r="C34" i="1"/>
  <c r="C25" i="1"/>
  <c r="C23" i="1"/>
  <c r="C31" i="1"/>
  <c r="C38" i="1"/>
  <c r="C40" i="1"/>
  <c r="C43" i="1"/>
  <c r="E40" i="1" l="1"/>
  <c r="E31" i="1"/>
  <c r="E38" i="1"/>
  <c r="E25" i="1"/>
  <c r="E34" i="1"/>
  <c r="D7" i="1"/>
  <c r="C7" i="1"/>
  <c r="E7" i="1" l="1"/>
</calcChain>
</file>

<file path=xl/sharedStrings.xml><?xml version="1.0" encoding="utf-8"?>
<sst xmlns="http://schemas.openxmlformats.org/spreadsheetml/2006/main" count="88" uniqueCount="84">
  <si>
    <t/>
  </si>
  <si>
    <t>РП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</si>
  <si>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</si>
  <si>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</si>
  <si>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</si>
  <si>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</si>
  <si>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</si>
  <si>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</si>
  <si>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</si>
  <si>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</si>
  <si>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</si>
  <si>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</si>
  <si>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</si>
  <si>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</si>
  <si>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</si>
  <si>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</si>
  <si>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</si>
  <si>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</si>
  <si>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</si>
  <si>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</si>
  <si>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</si>
  <si>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</si>
  <si>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</si>
  <si>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</si>
  <si>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</si>
  <si>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</si>
  <si>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</si>
  <si>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</si>
  <si>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</si>
  <si>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</si>
  <si>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</si>
  <si>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</si>
  <si>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</si>
  <si>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</si>
  <si>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</si>
  <si>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</si>
  <si>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</si>
  <si>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</si>
  <si>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</si>
  <si>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</si>
  <si>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</si>
  <si>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</si>
  <si>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</si>
  <si>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</si>
  <si>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</si>
  <si>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</si>
  <si>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</si>
  <si>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</si>
  <si>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</si>
  <si>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</si>
  <si>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</si>
  <si>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</si>
  <si>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</si>
  <si>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</si>
  <si>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</si>
  <si>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</si>
  <si>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</si>
  <si>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</si>
  <si>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</si>
  <si>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</si>
  <si>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</si>
  <si>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</si>
  <si>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</si>
  <si>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</si>
  <si>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</si>
  <si>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</si>
  <si>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</si>
  <si>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</si>
  <si>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</si>
  <si>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</si>
  <si>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</si>
  <si>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</si>
  <si>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</si>
  <si>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</si>
  <si>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</si>
  <si>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МЕЖБЮДЖЕТНЫЕ ТРАНСФЕРТЫ БЮДЖЕТАМ МУНИЦИПАЛЬНЫХ ОБРАЗОВАНИЙ ОБЩЕГО ХАРАКТЕРА</t>
  </si>
  <si>
    <t>Обеспечение пожарной безопасности</t>
  </si>
  <si>
    <t>Прочие межбюджетные трансферты общего характера</t>
  </si>
  <si>
    <t>Утверждено решением о бюджете</t>
  </si>
  <si>
    <t>Кассовое исполнение</t>
  </si>
  <si>
    <t>% исполнения</t>
  </si>
  <si>
    <t>Исполнение бюджета муниципального образования Фировский район по расходам в разрезе разделов и подразделов  классификации расходов бюджета за 2015 год</t>
  </si>
  <si>
    <t>Наименование показателя</t>
  </si>
  <si>
    <t>Приложение №4
к решению Собрания депутатов Фировского района Тверской области от 21.04.2016 года № 75  
"Об исполнении бюджета муниципального образования Фировский район за 2015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</si>
</sst>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0" fontId="1" fillId="0" borderId="4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zoomScaleNormal="100" zoomScaleSheetLayoutView="100" workbookViewId="0">
      <selection sqref="A1:E1"/>
    </sheetView>
  </sheetViews>
  <sheetFormatPr defaultRowHeight="12.75" x14ac:dyDescent="0.2"/>
  <cols>
    <col min="1" max="1" width="8" customWidth="1"/>
    <col min="2" max="2" width="49.6640625" customWidth="1"/>
    <col min="3" max="3" width="14.1640625" customWidth="1"/>
    <col min="4" max="4" width="13" customWidth="1"/>
    <col min="5" max="5" width="12.33203125" customWidth="1"/>
  </cols>
  <sheetData>
    <row r="1" spans="1:5" ht="73.5" customHeight="1" x14ac:dyDescent="0.2">
      <c r="A1" s="21" t="s">
        <v>83</v>
      </c>
      <c r="B1" s="21"/>
      <c r="C1" s="21"/>
      <c r="D1" s="21"/>
      <c r="E1" s="21"/>
    </row>
    <row r="2" spans="1:5" ht="63.75" customHeight="1" x14ac:dyDescent="0.2">
      <c r="A2" s="22" t="s">
        <v>81</v>
      </c>
      <c r="B2" s="22"/>
      <c r="C2" s="22"/>
      <c r="D2" s="22"/>
      <c r="E2" s="22"/>
    </row>
    <row r="3" spans="1:5" s="4" customFormat="1" ht="15" customHeight="1" x14ac:dyDescent="0.2">
      <c r="A3" s="23" t="s">
        <v>1</v>
      </c>
      <c r="B3" s="24" t="s">
        <v>82</v>
      </c>
      <c r="C3" s="25" t="s">
        <v>78</v>
      </c>
      <c r="D3" s="25" t="s">
        <v>79</v>
      </c>
      <c r="E3" s="25" t="s">
        <v>80</v>
      </c>
    </row>
    <row r="4" spans="1:5" s="4" customFormat="1" ht="15" customHeight="1" x14ac:dyDescent="0.2">
      <c r="A4" s="23" t="s">
        <v>0</v>
      </c>
      <c r="B4" s="24" t="s">
        <v>0</v>
      </c>
      <c r="C4" s="25"/>
      <c r="D4" s="25"/>
      <c r="E4" s="25"/>
    </row>
    <row r="5" spans="1:5" s="4" customFormat="1" ht="15" customHeight="1" x14ac:dyDescent="0.2">
      <c r="A5" s="23" t="s">
        <v>0</v>
      </c>
      <c r="B5" s="24" t="s">
        <v>0</v>
      </c>
      <c r="C5" s="25"/>
      <c r="D5" s="25"/>
      <c r="E5" s="25"/>
    </row>
    <row r="6" spans="1:5" ht="15" x14ac:dyDescent="0.2">
      <c r="A6" s="1" t="s">
        <v>2</v>
      </c>
      <c r="B6" s="1" t="s">
        <v>3</v>
      </c>
      <c r="C6" s="20" t="s">
        <v>4</v>
      </c>
      <c r="D6" s="18" t="s">
        <v>5</v>
      </c>
      <c r="E6" s="18" t="s">
        <v>6</v>
      </c>
    </row>
    <row r="7" spans="1:5" ht="14.25" x14ac:dyDescent="0.2">
      <c r="A7" s="8" t="s">
        <v>0</v>
      </c>
      <c r="B7" s="9" t="s">
        <v>7</v>
      </c>
      <c r="C7" s="10">
        <f>C8+C14+C18+C23+C25+C31+C34+C38+C40+C43</f>
        <v>181249.2</v>
      </c>
      <c r="D7" s="10">
        <f>D8+D14+D18+D23+D25+D31+D34+D38+D40+D43</f>
        <v>177368.2</v>
      </c>
      <c r="E7" s="10">
        <f>D7*100/C7</f>
        <v>97.858749169651503</v>
      </c>
    </row>
    <row r="8" spans="1:5" ht="28.5" x14ac:dyDescent="0.2">
      <c r="A8" s="5" t="s">
        <v>8</v>
      </c>
      <c r="B8" s="6" t="s">
        <v>9</v>
      </c>
      <c r="C8" s="7">
        <f>C9+C10+C11+C12+C13</f>
        <v>21097.399999999998</v>
      </c>
      <c r="D8" s="7">
        <f>D9+D10+D11+D12+D13</f>
        <v>19992.800000000003</v>
      </c>
      <c r="E8" s="7">
        <f>D8*100/C8</f>
        <v>94.764283750604363</v>
      </c>
    </row>
    <row r="9" spans="1:5" ht="45" x14ac:dyDescent="0.2">
      <c r="A9" s="1" t="s">
        <v>10</v>
      </c>
      <c r="B9" s="2" t="s">
        <v>11</v>
      </c>
      <c r="C9" s="3">
        <v>905.1</v>
      </c>
      <c r="D9" s="3">
        <v>905.1</v>
      </c>
      <c r="E9" s="3">
        <f>D9*100/C9</f>
        <v>100</v>
      </c>
    </row>
    <row r="10" spans="1:5" ht="60.75" customHeight="1" x14ac:dyDescent="0.2">
      <c r="A10" s="1" t="s">
        <v>12</v>
      </c>
      <c r="B10" s="2" t="s">
        <v>13</v>
      </c>
      <c r="C10" s="3">
        <v>10515</v>
      </c>
      <c r="D10" s="3">
        <v>10328.9</v>
      </c>
      <c r="E10" s="3">
        <f t="shared" ref="E10:E44" si="0">D10*100/C10</f>
        <v>98.230147408464106</v>
      </c>
    </row>
    <row r="11" spans="1:5" ht="48" customHeight="1" x14ac:dyDescent="0.2">
      <c r="A11" s="1" t="s">
        <v>14</v>
      </c>
      <c r="B11" s="2" t="s">
        <v>15</v>
      </c>
      <c r="C11" s="3">
        <v>5539</v>
      </c>
      <c r="D11" s="3">
        <v>5523.9</v>
      </c>
      <c r="E11" s="3">
        <f t="shared" si="0"/>
        <v>99.727387615092979</v>
      </c>
    </row>
    <row r="12" spans="1:5" ht="15" x14ac:dyDescent="0.2">
      <c r="A12" s="1" t="s">
        <v>16</v>
      </c>
      <c r="B12" s="2" t="s">
        <v>17</v>
      </c>
      <c r="C12" s="3">
        <v>875.6</v>
      </c>
      <c r="D12" s="3">
        <v>0</v>
      </c>
      <c r="E12" s="3">
        <f t="shared" si="0"/>
        <v>0</v>
      </c>
    </row>
    <row r="13" spans="1:5" ht="15" x14ac:dyDescent="0.2">
      <c r="A13" s="1" t="s">
        <v>18</v>
      </c>
      <c r="B13" s="2" t="s">
        <v>19</v>
      </c>
      <c r="C13" s="3">
        <v>3262.7</v>
      </c>
      <c r="D13" s="3">
        <v>3234.9</v>
      </c>
      <c r="E13" s="3">
        <f t="shared" si="0"/>
        <v>99.147944953566068</v>
      </c>
    </row>
    <row r="14" spans="1:5" ht="47.25" customHeight="1" x14ac:dyDescent="0.2">
      <c r="A14" s="5" t="s">
        <v>20</v>
      </c>
      <c r="B14" s="6" t="s">
        <v>21</v>
      </c>
      <c r="C14" s="7">
        <f>C15+C16+C17</f>
        <v>1277.5999999999999</v>
      </c>
      <c r="D14" s="7">
        <f>D15+D16+D17</f>
        <v>1265.8999999999999</v>
      </c>
      <c r="E14" s="7">
        <f>D14*100/C14</f>
        <v>99.084220413274892</v>
      </c>
    </row>
    <row r="15" spans="1:5" ht="15" x14ac:dyDescent="0.2">
      <c r="A15" s="1" t="s">
        <v>22</v>
      </c>
      <c r="B15" s="2" t="s">
        <v>23</v>
      </c>
      <c r="C15" s="3">
        <v>303.8</v>
      </c>
      <c r="D15" s="3">
        <v>299.2</v>
      </c>
      <c r="E15" s="3">
        <f t="shared" si="0"/>
        <v>98.485845951283736</v>
      </c>
    </row>
    <row r="16" spans="1:5" ht="47.25" customHeight="1" x14ac:dyDescent="0.2">
      <c r="A16" s="1" t="s">
        <v>24</v>
      </c>
      <c r="B16" s="2" t="s">
        <v>25</v>
      </c>
      <c r="C16" s="3">
        <v>871</v>
      </c>
      <c r="D16" s="3">
        <v>863.9</v>
      </c>
      <c r="E16" s="3">
        <f t="shared" si="0"/>
        <v>99.184845005740527</v>
      </c>
    </row>
    <row r="17" spans="1:5" ht="15" x14ac:dyDescent="0.2">
      <c r="A17" s="1">
        <v>310</v>
      </c>
      <c r="B17" s="17" t="s">
        <v>76</v>
      </c>
      <c r="C17" s="3">
        <v>102.8</v>
      </c>
      <c r="D17" s="3">
        <v>102.8</v>
      </c>
      <c r="E17" s="3">
        <f t="shared" si="0"/>
        <v>100</v>
      </c>
    </row>
    <row r="18" spans="1:5" ht="14.25" x14ac:dyDescent="0.2">
      <c r="A18" s="5" t="s">
        <v>26</v>
      </c>
      <c r="B18" s="6" t="s">
        <v>27</v>
      </c>
      <c r="C18" s="7">
        <f>C19+C20+C21+C22</f>
        <v>7816.6</v>
      </c>
      <c r="D18" s="7">
        <f>D19+D20+D21+D22</f>
        <v>7304.4</v>
      </c>
      <c r="E18" s="7">
        <f>D18*100/C18</f>
        <v>93.447278868050049</v>
      </c>
    </row>
    <row r="19" spans="1:5" ht="15" x14ac:dyDescent="0.2">
      <c r="A19" s="1" t="s">
        <v>28</v>
      </c>
      <c r="B19" s="2" t="s">
        <v>29</v>
      </c>
      <c r="C19" s="3">
        <v>110</v>
      </c>
      <c r="D19" s="3">
        <v>109.8</v>
      </c>
      <c r="E19" s="3">
        <f t="shared" si="0"/>
        <v>99.818181818181813</v>
      </c>
    </row>
    <row r="20" spans="1:5" ht="15" x14ac:dyDescent="0.2">
      <c r="A20" s="1" t="s">
        <v>30</v>
      </c>
      <c r="B20" s="2" t="s">
        <v>31</v>
      </c>
      <c r="C20" s="3">
        <v>1856.4</v>
      </c>
      <c r="D20" s="3">
        <v>1578.1</v>
      </c>
      <c r="E20" s="3">
        <f t="shared" si="0"/>
        <v>85.008618832148244</v>
      </c>
    </row>
    <row r="21" spans="1:5" ht="15" x14ac:dyDescent="0.2">
      <c r="A21" s="1" t="s">
        <v>32</v>
      </c>
      <c r="B21" s="2" t="s">
        <v>33</v>
      </c>
      <c r="C21" s="3">
        <v>5832.7</v>
      </c>
      <c r="D21" s="3">
        <v>5599</v>
      </c>
      <c r="E21" s="3">
        <f t="shared" si="0"/>
        <v>95.993279270320784</v>
      </c>
    </row>
    <row r="22" spans="1:5" ht="30" x14ac:dyDescent="0.2">
      <c r="A22" s="1" t="s">
        <v>34</v>
      </c>
      <c r="B22" s="2" t="s">
        <v>35</v>
      </c>
      <c r="C22" s="3">
        <v>17.5</v>
      </c>
      <c r="D22" s="3">
        <v>17.5</v>
      </c>
      <c r="E22" s="3">
        <f t="shared" si="0"/>
        <v>100</v>
      </c>
    </row>
    <row r="23" spans="1:5" ht="28.5" x14ac:dyDescent="0.2">
      <c r="A23" s="5" t="s">
        <v>36</v>
      </c>
      <c r="B23" s="6" t="s">
        <v>37</v>
      </c>
      <c r="C23" s="7">
        <f>C24</f>
        <v>2144.3000000000002</v>
      </c>
      <c r="D23" s="7">
        <f>D24</f>
        <v>2142.3000000000002</v>
      </c>
      <c r="E23" s="7">
        <f>E24</f>
        <v>99.906729468824324</v>
      </c>
    </row>
    <row r="24" spans="1:5" ht="15" x14ac:dyDescent="0.2">
      <c r="A24" s="1" t="s">
        <v>38</v>
      </c>
      <c r="B24" s="2" t="s">
        <v>39</v>
      </c>
      <c r="C24" s="3">
        <v>2144.3000000000002</v>
      </c>
      <c r="D24" s="3">
        <v>2142.3000000000002</v>
      </c>
      <c r="E24" s="3">
        <f t="shared" si="0"/>
        <v>99.906729468824324</v>
      </c>
    </row>
    <row r="25" spans="1:5" ht="14.25" x14ac:dyDescent="0.2">
      <c r="A25" s="5" t="s">
        <v>40</v>
      </c>
      <c r="B25" s="6" t="s">
        <v>41</v>
      </c>
      <c r="C25" s="7">
        <f>C26+C27+C28+C29+C30</f>
        <v>121004.2</v>
      </c>
      <c r="D25" s="7">
        <f>D26+D27+D28+D29+D30</f>
        <v>118770.7</v>
      </c>
      <c r="E25" s="7">
        <f>D25*100/C25</f>
        <v>98.154196300624278</v>
      </c>
    </row>
    <row r="26" spans="1:5" ht="15" x14ac:dyDescent="0.2">
      <c r="A26" s="1" t="s">
        <v>42</v>
      </c>
      <c r="B26" s="2" t="s">
        <v>43</v>
      </c>
      <c r="C26" s="3">
        <v>30258.2</v>
      </c>
      <c r="D26" s="3">
        <v>29914.7</v>
      </c>
      <c r="E26" s="3">
        <f t="shared" si="0"/>
        <v>98.864770541539144</v>
      </c>
    </row>
    <row r="27" spans="1:5" ht="15" x14ac:dyDescent="0.2">
      <c r="A27" s="1" t="s">
        <v>44</v>
      </c>
      <c r="B27" s="2" t="s">
        <v>45</v>
      </c>
      <c r="C27" s="3">
        <v>86032.9</v>
      </c>
      <c r="D27" s="3">
        <v>84195</v>
      </c>
      <c r="E27" s="3">
        <f t="shared" si="0"/>
        <v>97.863724226429667</v>
      </c>
    </row>
    <row r="28" spans="1:5" ht="30.75" customHeight="1" x14ac:dyDescent="0.2">
      <c r="A28" s="1" t="s">
        <v>46</v>
      </c>
      <c r="B28" s="2" t="s">
        <v>47</v>
      </c>
      <c r="C28" s="3">
        <v>552.9</v>
      </c>
      <c r="D28" s="3">
        <v>531.29999999999995</v>
      </c>
      <c r="E28" s="3">
        <f t="shared" si="0"/>
        <v>96.09332609875203</v>
      </c>
    </row>
    <row r="29" spans="1:5" ht="18.75" customHeight="1" x14ac:dyDescent="0.2">
      <c r="A29" s="1" t="s">
        <v>48</v>
      </c>
      <c r="B29" s="2" t="s">
        <v>49</v>
      </c>
      <c r="C29" s="3">
        <v>797.1</v>
      </c>
      <c r="D29" s="3">
        <v>795.8</v>
      </c>
      <c r="E29" s="3">
        <f t="shared" si="0"/>
        <v>99.836908794379625</v>
      </c>
    </row>
    <row r="30" spans="1:5" ht="15" x14ac:dyDescent="0.2">
      <c r="A30" s="1" t="s">
        <v>50</v>
      </c>
      <c r="B30" s="2" t="s">
        <v>51</v>
      </c>
      <c r="C30" s="3">
        <v>3363.1</v>
      </c>
      <c r="D30" s="3">
        <v>3333.9</v>
      </c>
      <c r="E30" s="3">
        <f t="shared" si="0"/>
        <v>99.131753441765042</v>
      </c>
    </row>
    <row r="31" spans="1:5" ht="14.25" x14ac:dyDescent="0.2">
      <c r="A31" s="5" t="s">
        <v>52</v>
      </c>
      <c r="B31" s="6" t="s">
        <v>53</v>
      </c>
      <c r="C31" s="7">
        <f>C32+C33</f>
        <v>20114.800000000003</v>
      </c>
      <c r="D31" s="7">
        <f>D32+D33</f>
        <v>20103</v>
      </c>
      <c r="E31" s="7">
        <f>D31*100/C31</f>
        <v>99.941336727185941</v>
      </c>
    </row>
    <row r="32" spans="1:5" ht="15" x14ac:dyDescent="0.2">
      <c r="A32" s="1" t="s">
        <v>54</v>
      </c>
      <c r="B32" s="2" t="s">
        <v>55</v>
      </c>
      <c r="C32" s="3">
        <v>17380.900000000001</v>
      </c>
      <c r="D32" s="3">
        <v>17378.900000000001</v>
      </c>
      <c r="E32" s="3">
        <f>D32*100/C32</f>
        <v>99.988493116006651</v>
      </c>
    </row>
    <row r="33" spans="1:5" ht="30" x14ac:dyDescent="0.2">
      <c r="A33" s="1" t="s">
        <v>56</v>
      </c>
      <c r="B33" s="2" t="s">
        <v>57</v>
      </c>
      <c r="C33" s="3">
        <v>2733.9</v>
      </c>
      <c r="D33" s="3">
        <v>2724.1</v>
      </c>
      <c r="E33" s="3">
        <f t="shared" si="0"/>
        <v>99.641537729982801</v>
      </c>
    </row>
    <row r="34" spans="1:5" ht="14.25" x14ac:dyDescent="0.2">
      <c r="A34" s="5" t="s">
        <v>58</v>
      </c>
      <c r="B34" s="6" t="s">
        <v>59</v>
      </c>
      <c r="C34" s="7">
        <f>C35+C36+C37</f>
        <v>3101.8999999999996</v>
      </c>
      <c r="D34" s="7">
        <f>D35+D36+D37</f>
        <v>3101.8999999999996</v>
      </c>
      <c r="E34" s="7">
        <f>D34*100/C34</f>
        <v>100</v>
      </c>
    </row>
    <row r="35" spans="1:5" ht="15" x14ac:dyDescent="0.2">
      <c r="A35" s="1" t="s">
        <v>60</v>
      </c>
      <c r="B35" s="2" t="s">
        <v>61</v>
      </c>
      <c r="C35" s="3">
        <v>222.1</v>
      </c>
      <c r="D35" s="3">
        <v>222.1</v>
      </c>
      <c r="E35" s="3">
        <f t="shared" si="0"/>
        <v>100</v>
      </c>
    </row>
    <row r="36" spans="1:5" ht="15" x14ac:dyDescent="0.2">
      <c r="A36" s="1" t="s">
        <v>62</v>
      </c>
      <c r="B36" s="2" t="s">
        <v>63</v>
      </c>
      <c r="C36" s="3">
        <v>1327.5</v>
      </c>
      <c r="D36" s="3">
        <v>1327.5</v>
      </c>
      <c r="E36" s="3">
        <f t="shared" si="0"/>
        <v>100</v>
      </c>
    </row>
    <row r="37" spans="1:5" ht="15" x14ac:dyDescent="0.2">
      <c r="A37" s="1" t="s">
        <v>64</v>
      </c>
      <c r="B37" s="2" t="s">
        <v>65</v>
      </c>
      <c r="C37" s="3">
        <v>1552.3</v>
      </c>
      <c r="D37" s="3">
        <v>1552.3</v>
      </c>
      <c r="E37" s="3">
        <f t="shared" si="0"/>
        <v>100</v>
      </c>
    </row>
    <row r="38" spans="1:5" ht="16.5" customHeight="1" x14ac:dyDescent="0.2">
      <c r="A38" s="5" t="s">
        <v>66</v>
      </c>
      <c r="B38" s="6" t="s">
        <v>67</v>
      </c>
      <c r="C38" s="7">
        <f>C39</f>
        <v>180.8</v>
      </c>
      <c r="D38" s="7">
        <f>D39</f>
        <v>180.7</v>
      </c>
      <c r="E38" s="7">
        <f>D38*100/C38</f>
        <v>99.944690265486713</v>
      </c>
    </row>
    <row r="39" spans="1:5" ht="15" x14ac:dyDescent="0.2">
      <c r="A39" s="1" t="s">
        <v>68</v>
      </c>
      <c r="B39" s="2" t="s">
        <v>69</v>
      </c>
      <c r="C39" s="3">
        <v>180.8</v>
      </c>
      <c r="D39" s="3">
        <v>180.7</v>
      </c>
      <c r="E39" s="3">
        <f t="shared" si="0"/>
        <v>99.944690265486713</v>
      </c>
    </row>
    <row r="40" spans="1:5" ht="28.5" x14ac:dyDescent="0.2">
      <c r="A40" s="5" t="s">
        <v>70</v>
      </c>
      <c r="B40" s="6" t="s">
        <v>71</v>
      </c>
      <c r="C40" s="7">
        <f>C41+C42</f>
        <v>3201.6000000000004</v>
      </c>
      <c r="D40" s="7">
        <f>D41+D42</f>
        <v>3196.5</v>
      </c>
      <c r="E40" s="7">
        <f>D40*100/C40</f>
        <v>99.840704647676148</v>
      </c>
    </row>
    <row r="41" spans="1:5" ht="15" x14ac:dyDescent="0.2">
      <c r="A41" s="1">
        <v>1201</v>
      </c>
      <c r="B41" s="2" t="s">
        <v>74</v>
      </c>
      <c r="C41" s="3">
        <v>1247.2</v>
      </c>
      <c r="D41" s="3">
        <v>1242.0999999999999</v>
      </c>
      <c r="E41" s="3">
        <f t="shared" si="0"/>
        <v>99.591084028223207</v>
      </c>
    </row>
    <row r="42" spans="1:5" ht="30" x14ac:dyDescent="0.2">
      <c r="A42" s="1" t="s">
        <v>72</v>
      </c>
      <c r="B42" s="2" t="s">
        <v>73</v>
      </c>
      <c r="C42" s="3">
        <v>1954.4</v>
      </c>
      <c r="D42" s="3">
        <v>1954.4</v>
      </c>
      <c r="E42" s="3">
        <f t="shared" si="0"/>
        <v>100</v>
      </c>
    </row>
    <row r="43" spans="1:5" ht="44.25" customHeight="1" x14ac:dyDescent="0.2">
      <c r="A43" s="14">
        <v>1400</v>
      </c>
      <c r="B43" s="15" t="s">
        <v>75</v>
      </c>
      <c r="C43" s="16">
        <f>C44</f>
        <v>1310</v>
      </c>
      <c r="D43" s="16">
        <f>D44</f>
        <v>1310</v>
      </c>
      <c r="E43" s="7">
        <f>D43*100/C43</f>
        <v>100</v>
      </c>
    </row>
    <row r="44" spans="1:5" ht="32.25" customHeight="1" x14ac:dyDescent="0.2">
      <c r="A44" s="11">
        <v>1403</v>
      </c>
      <c r="B44" s="12" t="s">
        <v>77</v>
      </c>
      <c r="C44" s="13">
        <v>1310</v>
      </c>
      <c r="D44" s="13">
        <v>1310</v>
      </c>
      <c r="E44" s="3">
        <f t="shared" si="0"/>
        <v>100</v>
      </c>
    </row>
    <row r="45" spans="1:5" x14ac:dyDescent="0.2">
      <c r="C45">
        <v>181249.2</v>
      </c>
      <c r="D45">
        <v>177368.2</v>
      </c>
      <c r="E45" s="19">
        <f>D45*100/C45</f>
        <v>97.858749169651503</v>
      </c>
    </row>
    <row r="46" spans="1:5" x14ac:dyDescent="0.2">
      <c r="E46" s="19"/>
    </row>
  </sheetData>
  <mergeCells count="7">
    <mergeCell ref="A1:E1"/>
    <mergeCell ref="A2:E2"/>
    <mergeCell ref="A3:A5"/>
    <mergeCell ref="B3:B5"/>
    <mergeCell ref="C3:C5"/>
    <mergeCell ref="D3:D5"/>
    <mergeCell ref="E3:E5"/>
  </mergeCells>
  <phoneticPr fontId="0" type="noConversion"/>
  <printOptions horizontalCentered="1"/>
  <pageMargins left="0.98425196850393704" right="0.39370078740157483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2016-04-28T09:47:09Z</dcterms:modified>
</cp:coreProperties>
</file>