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Table1!$A$7:$F$263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D255" i="1" l="1"/>
  <c r="F230" i="1"/>
  <c r="E230" i="1"/>
  <c r="D230" i="1"/>
  <c r="F232" i="1"/>
  <c r="E232" i="1"/>
  <c r="D232" i="1"/>
  <c r="F223" i="1"/>
  <c r="E223" i="1"/>
  <c r="D223" i="1"/>
  <c r="D216" i="1"/>
  <c r="F213" i="1"/>
  <c r="E213" i="1"/>
  <c r="D213" i="1"/>
  <c r="F203" i="1" l="1"/>
  <c r="E203" i="1"/>
  <c r="D203" i="1"/>
  <c r="F192" i="1"/>
  <c r="E192" i="1"/>
  <c r="D192" i="1"/>
  <c r="F194" i="1"/>
  <c r="E194" i="1"/>
  <c r="D194" i="1"/>
  <c r="F172" i="1"/>
  <c r="E172" i="1"/>
  <c r="D172" i="1"/>
  <c r="D164" i="1"/>
  <c r="F156" i="1"/>
  <c r="E156" i="1"/>
  <c r="D156" i="1"/>
  <c r="F154" i="1"/>
  <c r="E154" i="1"/>
  <c r="D154" i="1"/>
  <c r="F127" i="1"/>
  <c r="F126" i="1" s="1"/>
  <c r="E127" i="1"/>
  <c r="E126" i="1" s="1"/>
  <c r="D127" i="1"/>
  <c r="D126" i="1" s="1"/>
  <c r="F95" i="1" l="1"/>
  <c r="E95" i="1"/>
  <c r="D95" i="1"/>
  <c r="F86" i="1"/>
  <c r="E86" i="1"/>
  <c r="D86" i="1"/>
  <c r="F88" i="1"/>
  <c r="E88" i="1"/>
  <c r="D88" i="1"/>
  <c r="F80" i="1"/>
  <c r="E80" i="1"/>
  <c r="D80" i="1"/>
  <c r="F54" i="1"/>
  <c r="E54" i="1"/>
  <c r="D54" i="1"/>
  <c r="F52" i="1"/>
  <c r="E52" i="1"/>
  <c r="D52" i="1"/>
  <c r="F50" i="1"/>
  <c r="E50" i="1"/>
  <c r="D50" i="1"/>
  <c r="F48" i="1"/>
  <c r="E48" i="1"/>
  <c r="D48" i="1"/>
  <c r="F46" i="1"/>
  <c r="E46" i="1"/>
  <c r="D46" i="1"/>
  <c r="F44" i="1"/>
  <c r="E44" i="1"/>
  <c r="D44" i="1"/>
  <c r="F42" i="1"/>
  <c r="E42" i="1"/>
  <c r="D42" i="1"/>
  <c r="F40" i="1"/>
  <c r="E40" i="1"/>
  <c r="D40" i="1"/>
  <c r="F34" i="1"/>
  <c r="E34" i="1"/>
  <c r="D34" i="1"/>
  <c r="F24" i="1"/>
  <c r="E24" i="1"/>
  <c r="D24" i="1"/>
  <c r="F11" i="1"/>
  <c r="E11" i="1"/>
  <c r="D11" i="1"/>
  <c r="F36" i="1" l="1"/>
  <c r="F38" i="1"/>
  <c r="F56" i="1"/>
  <c r="F26" i="1"/>
  <c r="F28" i="1"/>
  <c r="F30" i="1"/>
  <c r="F32" i="1"/>
  <c r="F22" i="1"/>
  <c r="E36" i="1"/>
  <c r="E38" i="1"/>
  <c r="E56" i="1"/>
  <c r="E26" i="1"/>
  <c r="E28" i="1"/>
  <c r="E30" i="1"/>
  <c r="E32" i="1"/>
  <c r="E22" i="1"/>
  <c r="D28" i="1"/>
  <c r="D36" i="1"/>
  <c r="D38" i="1"/>
  <c r="D56" i="1"/>
  <c r="D26" i="1"/>
  <c r="D30" i="1"/>
  <c r="D32" i="1"/>
  <c r="D22" i="1"/>
  <c r="F235" i="1"/>
  <c r="F237" i="1"/>
  <c r="F239" i="1"/>
  <c r="F241" i="1"/>
  <c r="F243" i="1"/>
  <c r="F234" i="1"/>
  <c r="E235" i="1"/>
  <c r="E237" i="1"/>
  <c r="E239" i="1"/>
  <c r="E241" i="1"/>
  <c r="E243" i="1"/>
  <c r="E234" i="1"/>
  <c r="D235" i="1"/>
  <c r="D237" i="1"/>
  <c r="D234" i="1" s="1"/>
  <c r="D239" i="1"/>
  <c r="D241" i="1"/>
  <c r="D243" i="1"/>
  <c r="F211" i="1"/>
  <c r="F216" i="1"/>
  <c r="F219" i="1"/>
  <c r="F221" i="1"/>
  <c r="F225" i="1"/>
  <c r="E211" i="1"/>
  <c r="E216" i="1"/>
  <c r="E219" i="1"/>
  <c r="E221" i="1"/>
  <c r="E225" i="1"/>
  <c r="D211" i="1"/>
  <c r="D219" i="1"/>
  <c r="D221" i="1"/>
  <c r="D225" i="1"/>
  <c r="F197" i="1"/>
  <c r="F196" i="1" s="1"/>
  <c r="E197" i="1"/>
  <c r="E196" i="1" s="1"/>
  <c r="D197" i="1"/>
  <c r="D196" i="1" s="1"/>
  <c r="F187" i="1"/>
  <c r="F185" i="1"/>
  <c r="F190" i="1"/>
  <c r="F189" i="1" s="1"/>
  <c r="E187" i="1"/>
  <c r="E185" i="1"/>
  <c r="E184" i="1" s="1"/>
  <c r="E190" i="1"/>
  <c r="E189" i="1" s="1"/>
  <c r="D190" i="1"/>
  <c r="D189" i="1" s="1"/>
  <c r="D187" i="1"/>
  <c r="D185" i="1"/>
  <c r="D184" i="1" s="1"/>
  <c r="F150" i="1"/>
  <c r="F152" i="1"/>
  <c r="E150" i="1"/>
  <c r="E152" i="1"/>
  <c r="E149" i="1" s="1"/>
  <c r="D150" i="1"/>
  <c r="D152" i="1"/>
  <c r="F130" i="1"/>
  <c r="F129" i="1" s="1"/>
  <c r="F133" i="1"/>
  <c r="F135" i="1"/>
  <c r="F137" i="1"/>
  <c r="F139" i="1"/>
  <c r="F143" i="1"/>
  <c r="F141" i="1"/>
  <c r="F132" i="1"/>
  <c r="F146" i="1"/>
  <c r="F145" i="1" s="1"/>
  <c r="E130" i="1"/>
  <c r="E129" i="1" s="1"/>
  <c r="E133" i="1"/>
  <c r="E135" i="1"/>
  <c r="E137" i="1"/>
  <c r="E139" i="1"/>
  <c r="E143" i="1"/>
  <c r="E141" i="1"/>
  <c r="E146" i="1"/>
  <c r="E145" i="1" s="1"/>
  <c r="D130" i="1"/>
  <c r="D129" i="1" s="1"/>
  <c r="D133" i="1"/>
  <c r="D135" i="1"/>
  <c r="D137" i="1"/>
  <c r="D139" i="1"/>
  <c r="D143" i="1"/>
  <c r="D141" i="1"/>
  <c r="D146" i="1"/>
  <c r="D145" i="1" s="1"/>
  <c r="F78" i="1"/>
  <c r="F82" i="1"/>
  <c r="F72" i="1"/>
  <c r="F84" i="1"/>
  <c r="F74" i="1"/>
  <c r="F76" i="1"/>
  <c r="E78" i="1"/>
  <c r="E82" i="1"/>
  <c r="E72" i="1"/>
  <c r="E84" i="1"/>
  <c r="E74" i="1"/>
  <c r="E76" i="1"/>
  <c r="D78" i="1"/>
  <c r="D82" i="1"/>
  <c r="D72" i="1"/>
  <c r="D84" i="1"/>
  <c r="D74" i="1"/>
  <c r="D76" i="1"/>
  <c r="F66" i="1"/>
  <c r="F68" i="1"/>
  <c r="F64" i="1"/>
  <c r="E66" i="1"/>
  <c r="E68" i="1"/>
  <c r="E64" i="1"/>
  <c r="D66" i="1"/>
  <c r="D68" i="1"/>
  <c r="D64" i="1"/>
  <c r="F17" i="1"/>
  <c r="F19" i="1"/>
  <c r="F13" i="1"/>
  <c r="F15" i="1"/>
  <c r="E17" i="1"/>
  <c r="E19" i="1"/>
  <c r="E13" i="1"/>
  <c r="E15" i="1"/>
  <c r="D13" i="1"/>
  <c r="D15" i="1"/>
  <c r="D17" i="1"/>
  <c r="D19" i="1"/>
  <c r="F250" i="1"/>
  <c r="F252" i="1"/>
  <c r="E250" i="1"/>
  <c r="E252" i="1"/>
  <c r="D250" i="1"/>
  <c r="D252" i="1"/>
  <c r="F228" i="1"/>
  <c r="F227" i="1" s="1"/>
  <c r="E228" i="1"/>
  <c r="E227" i="1" s="1"/>
  <c r="D228" i="1"/>
  <c r="D227" i="1" s="1"/>
  <c r="F59" i="1"/>
  <c r="F61" i="1"/>
  <c r="F91" i="1"/>
  <c r="F93" i="1"/>
  <c r="F98" i="1"/>
  <c r="F97" i="1" s="1"/>
  <c r="F104" i="1"/>
  <c r="F106" i="1"/>
  <c r="F108" i="1"/>
  <c r="F101" i="1"/>
  <c r="F100" i="1" s="1"/>
  <c r="F112" i="1"/>
  <c r="F114" i="1"/>
  <c r="F111" i="1" s="1"/>
  <c r="F123" i="1"/>
  <c r="F117" i="1"/>
  <c r="F119" i="1"/>
  <c r="F121" i="1"/>
  <c r="F166" i="1"/>
  <c r="F160" i="1"/>
  <c r="F162" i="1"/>
  <c r="F170" i="1"/>
  <c r="F169" i="1" s="1"/>
  <c r="F175" i="1"/>
  <c r="F174" i="1" s="1"/>
  <c r="F178" i="1"/>
  <c r="F177" i="1" s="1"/>
  <c r="F181" i="1"/>
  <c r="F180" i="1" s="1"/>
  <c r="F201" i="1"/>
  <c r="F200" i="1" s="1"/>
  <c r="F207" i="1"/>
  <c r="F206" i="1" s="1"/>
  <c r="F247" i="1"/>
  <c r="F246" i="1" s="1"/>
  <c r="F255" i="1"/>
  <c r="F259" i="1"/>
  <c r="E59" i="1"/>
  <c r="E61" i="1"/>
  <c r="E91" i="1"/>
  <c r="E93" i="1"/>
  <c r="E98" i="1"/>
  <c r="E97" i="1" s="1"/>
  <c r="E104" i="1"/>
  <c r="E106" i="1"/>
  <c r="E108" i="1"/>
  <c r="E101" i="1"/>
  <c r="E100" i="1" s="1"/>
  <c r="E112" i="1"/>
  <c r="E114" i="1"/>
  <c r="E123" i="1"/>
  <c r="E117" i="1"/>
  <c r="E119" i="1"/>
  <c r="E121" i="1"/>
  <c r="E166" i="1"/>
  <c r="E160" i="1"/>
  <c r="E162" i="1"/>
  <c r="E170" i="1"/>
  <c r="E169" i="1" s="1"/>
  <c r="E175" i="1"/>
  <c r="E174" i="1" s="1"/>
  <c r="E178" i="1"/>
  <c r="E177" i="1" s="1"/>
  <c r="E181" i="1"/>
  <c r="E180" i="1" s="1"/>
  <c r="E201" i="1"/>
  <c r="E200" i="1" s="1"/>
  <c r="E207" i="1"/>
  <c r="E206" i="1" s="1"/>
  <c r="E247" i="1"/>
  <c r="E246" i="1" s="1"/>
  <c r="E255" i="1"/>
  <c r="E259" i="1"/>
  <c r="D59" i="1"/>
  <c r="D61" i="1"/>
  <c r="D91" i="1"/>
  <c r="D93" i="1"/>
  <c r="D98" i="1"/>
  <c r="D97" i="1" s="1"/>
  <c r="D104" i="1"/>
  <c r="D106" i="1"/>
  <c r="D108" i="1"/>
  <c r="D101" i="1"/>
  <c r="D100" i="1" s="1"/>
  <c r="D112" i="1"/>
  <c r="D114" i="1"/>
  <c r="D123" i="1"/>
  <c r="D117" i="1"/>
  <c r="D119" i="1"/>
  <c r="D121" i="1"/>
  <c r="D166" i="1"/>
  <c r="D160" i="1"/>
  <c r="D162" i="1"/>
  <c r="D170" i="1"/>
  <c r="D169" i="1" s="1"/>
  <c r="D175" i="1"/>
  <c r="D174" i="1" s="1"/>
  <c r="D178" i="1"/>
  <c r="D177" i="1" s="1"/>
  <c r="D181" i="1"/>
  <c r="D180" i="1" s="1"/>
  <c r="D201" i="1"/>
  <c r="D200" i="1" s="1"/>
  <c r="D207" i="1"/>
  <c r="D206" i="1" s="1"/>
  <c r="D247" i="1"/>
  <c r="D246" i="1" s="1"/>
  <c r="D259" i="1"/>
  <c r="F263" i="1"/>
  <c r="E263" i="1"/>
  <c r="E111" i="1" l="1"/>
  <c r="E132" i="1"/>
  <c r="E125" i="1" s="1"/>
  <c r="D254" i="1"/>
  <c r="D58" i="1"/>
  <c r="E254" i="1"/>
  <c r="E90" i="1"/>
  <c r="E58" i="1"/>
  <c r="F254" i="1"/>
  <c r="F58" i="1"/>
  <c r="D159" i="1"/>
  <c r="E159" i="1"/>
  <c r="F159" i="1"/>
  <c r="D90" i="1"/>
  <c r="D71" i="1"/>
  <c r="D149" i="1"/>
  <c r="D210" i="1"/>
  <c r="D209" i="1" s="1"/>
  <c r="E199" i="1"/>
  <c r="D199" i="1"/>
  <c r="D183" i="1"/>
  <c r="F125" i="1"/>
  <c r="D132" i="1"/>
  <c r="D125" i="1" s="1"/>
  <c r="D21" i="1"/>
  <c r="E21" i="1"/>
  <c r="F21" i="1"/>
  <c r="F71" i="1"/>
  <c r="E148" i="1"/>
  <c r="F249" i="1"/>
  <c r="F245" i="1" s="1"/>
  <c r="F199" i="1"/>
  <c r="D63" i="1"/>
  <c r="F63" i="1"/>
  <c r="E210" i="1"/>
  <c r="E209" i="1" s="1"/>
  <c r="D116" i="1"/>
  <c r="D111" i="1"/>
  <c r="F116" i="1"/>
  <c r="F110" i="1" s="1"/>
  <c r="F103" i="1"/>
  <c r="F90" i="1"/>
  <c r="D249" i="1"/>
  <c r="D245" i="1" s="1"/>
  <c r="E249" i="1"/>
  <c r="E245" i="1" s="1"/>
  <c r="D10" i="1"/>
  <c r="E63" i="1"/>
  <c r="F149" i="1"/>
  <c r="F184" i="1"/>
  <c r="F183" i="1" s="1"/>
  <c r="E116" i="1"/>
  <c r="E110" i="1" s="1"/>
  <c r="E103" i="1"/>
  <c r="F168" i="1"/>
  <c r="E10" i="1"/>
  <c r="F10" i="1"/>
  <c r="E71" i="1"/>
  <c r="D103" i="1"/>
  <c r="E183" i="1"/>
  <c r="F210" i="1"/>
  <c r="F209" i="1" s="1"/>
  <c r="D168" i="1"/>
  <c r="E168" i="1"/>
  <c r="E70" i="1" l="1"/>
  <c r="D9" i="1"/>
  <c r="F9" i="1"/>
  <c r="D110" i="1"/>
  <c r="D148" i="1"/>
  <c r="D70" i="1"/>
  <c r="F148" i="1"/>
  <c r="F70" i="1"/>
  <c r="E9" i="1"/>
  <c r="E8" i="1" s="1"/>
  <c r="F8" i="1" l="1"/>
  <c r="D8" i="1"/>
</calcChain>
</file>

<file path=xl/sharedStrings.xml><?xml version="1.0" encoding="utf-8"?>
<sst xmlns="http://schemas.openxmlformats.org/spreadsheetml/2006/main" count="712" uniqueCount="295">
  <si>
    <t>0122102</t>
  </si>
  <si>
    <t>0122103</t>
  </si>
  <si>
    <t>0122301</t>
  </si>
  <si>
    <t>0900000</t>
  </si>
  <si>
    <t>1000000</t>
  </si>
  <si>
    <t>1010000</t>
  </si>
  <si>
    <t>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</si>
  <si>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1090000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</si>
  <si>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</si>
  <si>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областного бюджета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</si>
  <si>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бюджета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</si>
  <si>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</t>
  </si>
  <si>
    <t>Содержание и ремонт автомобильных дорог общего пользования местного значения и сооружений на них Фировского района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</si>
  <si>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(социальных маршрутах) за счет средств местного бюджета</t>
  </si>
  <si>
    <t>Подпрограмма "Обеспечение развития сферы транспорта и дорожного хозяйства"</t>
  </si>
  <si>
    <t>Подпрограмма   "Обеспечение жильем молодых семей"</t>
  </si>
  <si>
    <t>0740000</t>
  </si>
  <si>
    <t>Предоставление субсидии молодым семьям из бюджета муниципального образования «Фировский район» в целях софинансирования расходов на приобретение  (строительство) жилья</t>
  </si>
  <si>
    <t>0744001</t>
  </si>
  <si>
    <t>008</t>
  </si>
  <si>
    <t>001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</si>
  <si>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</t>
  </si>
  <si>
    <t>Проведение ремонтных работ в служебных и административных зданиях и помещениях администрации Фиировского района</t>
  </si>
  <si>
    <t>Приобретение оргтехники, программного лицензионного обеспечения, мебели  и иных основных средств  для обеспечения деятельности администрации Фировского района</t>
  </si>
  <si>
    <t>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</t>
  </si>
  <si>
    <t>Присвоение звания и выплата установленных доплат Почетным гражданам Фировского района</t>
  </si>
  <si>
    <t>Расходы по оплате членских взносов Совету ассоциаций муниципальных образований Тверской области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</si>
  <si>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</si>
  <si>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</si>
  <si>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Предоставление субсидии на поддержку редакции районной газеты "Коммунар" за счет средств местного бюджета</t>
  </si>
  <si>
    <t>0990000</t>
  </si>
  <si>
    <t>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</si>
  <si>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</si>
  <si>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</si>
  <si>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</si>
  <si>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</si>
  <si>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</si>
  <si>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Расходы местного бюджета Фировского района на предоставление субсидии бюджетным общеобразовательным учреждениям на организацию 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</si>
  <si>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Расходы местного бюджета Фировского района на обеспечение горячего питания в казенных общеобразовательных учреждений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</si>
  <si>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</si>
  <si>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</si>
  <si>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</si>
  <si>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</si>
  <si>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</si>
  <si>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Расходы по центральному аппарату исполнительных органов государственной власти Тверской области, за исключением расходов на выполнение переданных  государственных полномочий Российской Федерации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</si>
  <si>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</si>
  <si>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</si>
  <si>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</si>
  <si>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</si>
  <si>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</si>
  <si>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</si>
  <si>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</si>
  <si>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0530000</t>
  </si>
  <si>
    <t>0600000</t>
  </si>
  <si>
    <t>0610000</t>
  </si>
  <si>
    <t>0611001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</si>
  <si>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</si>
  <si>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</si>
  <si>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</si>
  <si>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</si>
  <si>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</si>
  <si>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Расходы местного бюджета Фировского района на предоставление субсидии бюджетным общеобразовательным учреждениям на финансовое обеспечение муниципального задания на оказание муниципальных услуг (выполнение работ)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</si>
  <si>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</si>
  <si>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</si>
  <si>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</si>
  <si>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</si>
  <si>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Расходы на участие воспитанников муниципального УДОД спортивной направленности в муниципальных соревнованиях по видам спорта</t>
  </si>
  <si>
    <t>Расходы на участие воспитанников муниципального УДОД спортивной направленности в областных и межрайонных соревнованиях</t>
  </si>
  <si>
    <t>Расходы на  приобретение спортивного инвентаря и оборудования</t>
  </si>
  <si>
    <t>9900000</t>
  </si>
  <si>
    <t>9920000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</si>
  <si>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</si>
  <si>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Расходы  на руководство и управление  Финансового управления Администрации Фировского района на выполнение полномочий муниципального образования Фировский район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</si>
  <si>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</si>
  <si>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</si>
  <si>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</si>
  <si>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</si>
  <si>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</si>
  <si>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</si>
  <si>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Оформление схем  расположения земельных участков намкадастровом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</si>
  <si>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</si>
  <si>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</si>
  <si>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</si>
  <si>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2015 год</t>
  </si>
  <si>
    <t>2016 год</t>
  </si>
  <si>
    <t>Сумма, тыс.руб.</t>
  </si>
  <si>
    <t>0122101</t>
  </si>
  <si>
    <t>0199121</t>
  </si>
  <si>
    <t>ФИНАНСОВОЕ УПРАВЛЕНИЕ АДМИНИСТРАЦИИ ФИРОВСКОГО РАЙОНА</t>
  </si>
  <si>
    <t>0212302</t>
  </si>
  <si>
    <t>Расходы местного бюджета Фировского района, направленные на организацию деятельности спортивно-технического клуба "Пятое колесо"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</si>
  <si>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</si>
  <si>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</si>
  <si>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Участие в концертах, фестивалях, конкурсах воспитанников школы искусств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</si>
  <si>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</si>
  <si>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</si>
  <si>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</si>
  <si>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</si>
  <si>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</si>
  <si>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</si>
  <si>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Расходы по аппарату отдела по делам культуры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</si>
  <si>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бухгалтерии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</si>
  <si>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телерадиоканалу Фирово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</si>
  <si>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>КОМИТЕТ ПО УПРАВЛЕНИЮ МУНИЦИПАЛЬНОЙ СОБСТВЕННОСТЬЮ И ЗЕМЕЛЬНЫМИ ОТНОШЕНИЯМИ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</si>
  <si>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</si>
  <si>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</si>
  <si>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</si>
  <si>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</si>
  <si>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</si>
  <si>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</si>
  <si>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</si>
  <si>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</si>
  <si>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</si>
  <si>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</si>
  <si>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</si>
  <si>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0310000</t>
  </si>
  <si>
    <t>Расходы местного бюджета Фировского района на  предоставление субсидии бюджетным общеобразовательным учреждениям на обеспечение горячего питания</t>
  </si>
  <si>
    <t xml:space="preserve">Подпрограмма «Обеспечение инновационного характера образования» </t>
  </si>
  <si>
    <t>Финансовое обеспечение проведения муниципальных мероприятий с обучающимися, организации их участия в региональных и всероссийских мероприятиях</t>
  </si>
  <si>
    <t>Финансовое обеспечение проведения районных мероприятий  с участием  педагогической общественности Фировского района</t>
  </si>
  <si>
    <t>Расходы по методическому кабинету отдела образования Администрации Фировского района на выполнение полномочий муниципального образования "Фировский район"</t>
  </si>
  <si>
    <t>Расходы по аппарату отдела образования Администрации Фировского района на выполнение полномочий муниципального образования "Фировский район"</t>
  </si>
  <si>
    <t>Расходы по центральному аппарату органов местного самоуправления (КДН) на финансовое обеспечение реализации переданных государственных полномочий по созданию, исполнению деятельности комиссий по делам несовершеннолетних и защите их прав</t>
  </si>
  <si>
    <t>0200000</t>
  </si>
  <si>
    <t>0210000</t>
  </si>
  <si>
    <t>Подпрограмма  "Сохранение и приумножение культурного потенциала Фировского района"</t>
  </si>
  <si>
    <t>Расходы на комплектование библиотечных фондов из средств местного бюджета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</si>
  <si>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</si>
  <si>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</si>
  <si>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</si>
  <si>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</si>
  <si>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</si>
  <si>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</si>
  <si>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</si>
  <si>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</si>
  <si>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</si>
  <si>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</si>
  <si>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</si>
  <si>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</si>
  <si>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</si>
  <si>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0810000</t>
  </si>
  <si>
    <t>0890000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</si>
  <si>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</si>
  <si>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</si>
  <si>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</si>
  <si>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</si>
  <si>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</si>
  <si>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</si>
  <si>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</si>
  <si>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</si>
  <si>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</si>
  <si>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</si>
  <si>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</si>
  <si>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</si>
  <si>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0117601</t>
  </si>
  <si>
    <t>0127602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</si>
  <si>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</si>
  <si>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</si>
  <si>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</si>
  <si>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</si>
  <si>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</si>
  <si>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</si>
  <si>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</si>
  <si>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</si>
  <si>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</si>
  <si>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</si>
  <si>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</si>
  <si>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</si>
  <si>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</si>
  <si>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0451001</t>
  </si>
  <si>
    <t>0461001</t>
  </si>
  <si>
    <t>0461002</t>
  </si>
  <si>
    <t>0471001</t>
  </si>
  <si>
    <t>0537521</t>
  </si>
  <si>
    <t>0531001</t>
  </si>
  <si>
    <t>0621001</t>
  </si>
  <si>
    <t>0631001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</si>
  <si>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</si>
  <si>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</si>
  <si>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</si>
  <si>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</si>
  <si>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</si>
  <si>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</si>
  <si>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</si>
  <si>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</si>
  <si>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</si>
  <si>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0997541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</si>
  <si>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</si>
  <si>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</si>
  <si>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</si>
  <si>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</si>
  <si>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</si>
  <si>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</si>
  <si>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</si>
  <si>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</si>
  <si>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</si>
  <si>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2015 год и на плановый период 2016 - 2017 годов</t>
  </si>
  <si>
    <t>2017 год</t>
  </si>
  <si>
    <t>0995120</t>
  </si>
  <si>
    <t>0995931</t>
  </si>
  <si>
    <t>0112101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</si>
  <si>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</si>
  <si>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</si>
  <si>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</si>
  <si>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</si>
  <si>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Субвенции по предоставлению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</si>
  <si>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0122104</t>
  </si>
  <si>
    <t>Расходы местного бюджета Фировского района на предоставление субсидии бюджетным общеобразовательным учреждениям в целях осуществления подвоза на иные мероприятия, не относящиеся к учебному процессу</t>
  </si>
  <si>
    <t>Расходы местного бюджета Фировского района на текущую деятельность казенных общеобразовательных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</si>
  <si>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</si>
  <si>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0212101</t>
  </si>
  <si>
    <t>Творчество на профессиональной основе в культурно-досуговых учреждениях</t>
  </si>
  <si>
    <t>Финансовое обеспечение деятельности районного муниципального учреждения культуры "Фировская межпоселенческая центральная библиотека"</t>
  </si>
  <si>
    <t>Финансовое обеспечение деятельностимуниципального учреждения культуры "Фировский районный краеведческий музей"</t>
  </si>
  <si>
    <t>0222301</t>
  </si>
  <si>
    <t>Финансовое обеспечение деятельности муниципального образовательного учреждения дополнительного образования детей "Фировская детская школа искусств"</t>
  </si>
  <si>
    <t>Организация и проведение мероприятий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</si>
  <si>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</si>
  <si>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</si>
  <si>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 Фировского района</t>
  </si>
  <si>
    <t>0322301</t>
  </si>
  <si>
    <t>Проведение ремонта объектов теплоэнергетических комплексов  в рамках подготовки к осенне-зимнему периоду</t>
  </si>
  <si>
    <t>0511002</t>
  </si>
  <si>
    <t>Техническое обслуживание газопроводов высокого и низкого давления, газового оборудования и сооружений, располорженных на них</t>
  </si>
  <si>
    <t>0750000</t>
  </si>
  <si>
    <t>Подпрограмма "Социальная поддержка ветеранов"</t>
  </si>
  <si>
    <t>0751002</t>
  </si>
  <si>
    <t>Организация и проведение мероприятий, посвященных чествованию ветеранов-юбиляров с 85, 90, и 100 летием</t>
  </si>
  <si>
    <t>1017700</t>
  </si>
  <si>
    <t>Межбюджетные трансферты бюджетам поселений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</si>
  <si>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</si>
  <si>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</si>
  <si>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спорта"на 2015 - 2017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</si>
  <si>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2015 - 2017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</si>
  <si>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</si>
  <si>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</si>
  <si>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2015 - 2017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</si>
  <si>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</si>
  <si>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2015 - 2017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</si>
  <si>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2015 - 2017 годы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</si>
  <si>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</si>
  <si>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</si>
  <si>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0534001</t>
  </si>
  <si>
    <t>0121001</t>
  </si>
  <si>
    <t>Проведение мероприятий по организации отдыха детей в каникулярное время.</t>
  </si>
  <si>
    <t>0212103</t>
  </si>
  <si>
    <t>Финансовое обеспечение деятельности муниципального образовательного учреждения дополнительного образования детей "Фировская детско-юношеская спортивная школа"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</si>
  <si>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</si>
  <si>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</si>
  <si>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0121002</t>
  </si>
  <si>
    <t>0122105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</si>
  <si>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</si>
  <si>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</si>
  <si>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</si>
  <si>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0125027</t>
  </si>
  <si>
    <t>Субсидии на реализацию мероприятий государственной программы РФ "Доступная среда" на 2011-2015 годы</t>
  </si>
  <si>
    <t>0125097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</si>
  <si>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</si>
  <si>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0127201</t>
  </si>
  <si>
    <t>Субсидии на организацию обеспечения учащихся начальных классов муниципальных общеобразовательных организаций горячим питанием</t>
  </si>
  <si>
    <t>0127202</t>
  </si>
  <si>
    <t>Субсидии на организацию отдыха детей в каникулярное время</t>
  </si>
  <si>
    <t>0127204</t>
  </si>
  <si>
    <t>0127403</t>
  </si>
  <si>
    <t>0127461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</si>
  <si>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</si>
  <si>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</si>
  <si>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</si>
  <si>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0215144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</si>
  <si>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</si>
  <si>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</si>
  <si>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 - Петербурга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</si>
  <si>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</si>
  <si>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</si>
  <si>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0430000</t>
  </si>
  <si>
    <t>Подпрограмма "Развитие агропромышленного комплекса в Фировском районе Тверской области"</t>
  </si>
  <si>
    <t>0434002</t>
  </si>
  <si>
    <t>Субсидия на обеспечение жильем лиц, проживающих в сельской местности, в том числе моложых семей и молодых специалистов</t>
  </si>
  <si>
    <t>0514002</t>
  </si>
  <si>
    <t>Субсидии предприятиям жилищно - 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</si>
  <si>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0516101</t>
  </si>
  <si>
    <t>Бюджетные инвестиции (реконструкция, строительство и.т.д.) в объекты муниципальной собственности за счет средств местного бюджета, в том числе на софинансирование участия в АИП и для получения инвестиционных субсидий</t>
  </si>
  <si>
    <t>0537436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</si>
  <si>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</si>
  <si>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0611002</t>
  </si>
  <si>
    <t>Оборудование противопожарных емкостей для социально - значимых объектов Фировского района</t>
  </si>
  <si>
    <t>0745020</t>
  </si>
  <si>
    <t>0747417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</si>
  <si>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</si>
  <si>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</si>
  <si>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0937446</t>
  </si>
  <si>
    <t>0937888</t>
  </si>
  <si>
    <t>Субсидии на поддержку редакций районных и городских газет</t>
  </si>
  <si>
    <t>Проведение ремонтов зданий и помещений</t>
  </si>
  <si>
    <t>Приложение 6
к решению Собрания депутатов Фировского района Тверской области от 17.09.2015 года №46 
"О внесении изменений в Решение Собрания депутатов № 26 от 25.12.2014 года "О бюджете муниципального образования Фировский район на 2015 год
и на плановый период 2016 и 2017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</si>
</sst>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77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7" borderId="1" xfId="0" applyFont="1" applyFill="1" applyBorder="1" applyAlignment="1">
      <alignment horizontal="center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vertical="top" wrapText="1"/>
    </xf>
    <xf numFmtId="164" fontId="4" fillId="7" borderId="1" xfId="0" applyNumberFormat="1" applyFont="1" applyFill="1" applyBorder="1" applyAlignment="1">
      <alignment vertical="top" wrapText="1"/>
    </xf>
    <xf numFmtId="49" fontId="1" fillId="7" borderId="1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vertical="top" wrapText="1"/>
    </xf>
    <xf numFmtId="164" fontId="1" fillId="7" borderId="1" xfId="0" applyNumberFormat="1" applyFont="1" applyFill="1" applyBorder="1" applyAlignment="1">
      <alignment vertical="top" wrapText="1"/>
    </xf>
    <xf numFmtId="49" fontId="4" fillId="8" borderId="1" xfId="0" applyNumberFormat="1" applyFont="1" applyFill="1" applyBorder="1" applyAlignment="1">
      <alignment horizontal="center" vertical="top" wrapText="1"/>
    </xf>
    <xf numFmtId="49" fontId="1" fillId="8" borderId="1" xfId="0" applyNumberFormat="1" applyFont="1" applyFill="1" applyBorder="1" applyAlignment="1">
      <alignment horizontal="center" vertical="top" wrapText="1"/>
    </xf>
    <xf numFmtId="164" fontId="1" fillId="8" borderId="1" xfId="0" applyNumberFormat="1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2" fillId="9" borderId="1" xfId="0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164" fontId="2" fillId="9" borderId="1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vertical="top" wrapText="1"/>
    </xf>
    <xf numFmtId="164" fontId="1" fillId="10" borderId="1" xfId="0" applyNumberFormat="1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tabSelected="1" workbookViewId="0">
      <selection activeCell="I2" sqref="I2"/>
    </sheetView>
  </sheetViews>
  <sheetFormatPr defaultRowHeight="12.75" x14ac:dyDescent="0.2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8" ht="99.75" customHeight="1" x14ac:dyDescent="0.2">
      <c r="A1" s="74" t="s">
        <v>294</v>
      </c>
      <c r="B1" s="74"/>
      <c r="C1" s="74"/>
      <c r="D1" s="74"/>
      <c r="E1" s="74"/>
      <c r="F1" s="74"/>
    </row>
    <row r="2" spans="1:8" ht="108.75" customHeight="1" x14ac:dyDescent="0.2">
      <c r="A2" s="76" t="s">
        <v>196</v>
      </c>
      <c r="B2" s="76"/>
      <c r="C2" s="76"/>
      <c r="D2" s="76"/>
      <c r="E2" s="76"/>
      <c r="F2" s="76"/>
    </row>
    <row r="3" spans="1:8" ht="41.25" customHeight="1" x14ac:dyDescent="0.2">
      <c r="A3" s="75" t="s">
        <v>143</v>
      </c>
      <c r="B3" s="75" t="s">
        <v>144</v>
      </c>
      <c r="C3" s="75" t="s">
        <v>145</v>
      </c>
      <c r="D3" s="75" t="s">
        <v>85</v>
      </c>
      <c r="E3" s="75"/>
      <c r="F3" s="75"/>
    </row>
    <row r="4" spans="1:8" ht="19.7" customHeight="1" x14ac:dyDescent="0.2">
      <c r="A4" s="75" t="s">
        <v>142</v>
      </c>
      <c r="B4" s="75" t="s">
        <v>142</v>
      </c>
      <c r="C4" s="75" t="s">
        <v>142</v>
      </c>
      <c r="D4" s="75" t="s">
        <v>83</v>
      </c>
      <c r="E4" s="75" t="s">
        <v>147</v>
      </c>
      <c r="F4" s="75"/>
    </row>
    <row r="5" spans="1:8" ht="28.35" customHeight="1" x14ac:dyDescent="0.2">
      <c r="A5" s="75" t="s">
        <v>143</v>
      </c>
      <c r="B5" s="75" t="s">
        <v>142</v>
      </c>
      <c r="C5" s="75" t="s">
        <v>145</v>
      </c>
      <c r="D5" s="75" t="s">
        <v>146</v>
      </c>
      <c r="E5" s="5" t="s">
        <v>84</v>
      </c>
      <c r="F5" s="5" t="s">
        <v>197</v>
      </c>
    </row>
    <row r="6" spans="1:8" ht="18" customHeight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8" ht="18" customHeight="1" x14ac:dyDescent="0.2">
      <c r="A7" s="1"/>
      <c r="B7" s="1"/>
      <c r="C7" s="1"/>
      <c r="D7" s="1"/>
      <c r="E7" s="1"/>
      <c r="F7" s="1"/>
    </row>
    <row r="8" spans="1:8" ht="14.25" x14ac:dyDescent="0.2">
      <c r="A8" s="36" t="s">
        <v>142</v>
      </c>
      <c r="B8" s="37" t="s">
        <v>142</v>
      </c>
      <c r="C8" s="38" t="s">
        <v>148</v>
      </c>
      <c r="D8" s="39">
        <f>D9+D70+D110+D125+D148+D168+D183+D199+D209+D245+D254</f>
        <v>177955.30000000002</v>
      </c>
      <c r="E8" s="39">
        <f>E9+E70+E110+E125+E148+E168+E183+E199+E209+E245+E254</f>
        <v>162465.69999999998</v>
      </c>
      <c r="F8" s="39">
        <f>F9+F70+F110+F125+F148+F168+F183+F199+F209+F245+F254</f>
        <v>158890.4</v>
      </c>
    </row>
    <row r="9" spans="1:8" ht="71.25" x14ac:dyDescent="0.2">
      <c r="A9" s="12" t="s">
        <v>149</v>
      </c>
      <c r="B9" s="13" t="s">
        <v>142</v>
      </c>
      <c r="C9" s="24" t="s">
        <v>230</v>
      </c>
      <c r="D9" s="15">
        <f>D10+D21+D58+D63</f>
        <v>112979.40000000001</v>
      </c>
      <c r="E9" s="15">
        <f>E10+E21+E58+E63</f>
        <v>102902.5</v>
      </c>
      <c r="F9" s="15">
        <f>F10+F21+F58+F63</f>
        <v>102902.5</v>
      </c>
    </row>
    <row r="10" spans="1:8" ht="33.75" customHeight="1" x14ac:dyDescent="0.2">
      <c r="A10" s="8" t="s">
        <v>150</v>
      </c>
      <c r="B10" s="11" t="s">
        <v>142</v>
      </c>
      <c r="C10" s="9" t="s">
        <v>56</v>
      </c>
      <c r="D10" s="10">
        <f>D17+D19+D13+D15+D11</f>
        <v>31437.899999999998</v>
      </c>
      <c r="E10" s="10">
        <f t="shared" ref="E10:F10" si="0">E17+E19+E13+E15+E11</f>
        <v>29708.3</v>
      </c>
      <c r="F10" s="10">
        <f t="shared" si="0"/>
        <v>29708.3</v>
      </c>
      <c r="H10" s="42"/>
    </row>
    <row r="11" spans="1:8" s="49" customFormat="1" ht="63.75" customHeight="1" x14ac:dyDescent="0.2">
      <c r="A11" s="52" t="s">
        <v>247</v>
      </c>
      <c r="B11" s="51"/>
      <c r="C11" s="53" t="s">
        <v>248</v>
      </c>
      <c r="D11" s="54">
        <f>D12</f>
        <v>1731.1</v>
      </c>
      <c r="E11" s="54">
        <f t="shared" ref="E11:F11" si="1">E12</f>
        <v>0</v>
      </c>
      <c r="F11" s="54">
        <f t="shared" si="1"/>
        <v>0</v>
      </c>
      <c r="H11" s="42"/>
    </row>
    <row r="12" spans="1:8" s="49" customFormat="1" ht="33.75" customHeight="1" x14ac:dyDescent="0.2">
      <c r="A12" s="6" t="s">
        <v>247</v>
      </c>
      <c r="B12" s="7" t="s">
        <v>19</v>
      </c>
      <c r="C12" s="2" t="s">
        <v>58</v>
      </c>
      <c r="D12" s="35">
        <v>1731.1</v>
      </c>
      <c r="E12" s="35"/>
      <c r="F12" s="35"/>
      <c r="H12" s="42"/>
    </row>
    <row r="13" spans="1:8" ht="62.25" customHeight="1" x14ac:dyDescent="0.2">
      <c r="A13" s="16" t="s">
        <v>200</v>
      </c>
      <c r="B13" s="16"/>
      <c r="C13" s="17" t="s">
        <v>201</v>
      </c>
      <c r="D13" s="18">
        <f>D14</f>
        <v>10246.5</v>
      </c>
      <c r="E13" s="18">
        <f>E14</f>
        <v>10248</v>
      </c>
      <c r="F13" s="18">
        <f>F14</f>
        <v>10248</v>
      </c>
    </row>
    <row r="14" spans="1:8" ht="49.5" customHeight="1" x14ac:dyDescent="0.2">
      <c r="A14" s="7" t="s">
        <v>200</v>
      </c>
      <c r="B14" s="7" t="s">
        <v>19</v>
      </c>
      <c r="C14" s="2" t="s">
        <v>58</v>
      </c>
      <c r="D14" s="3">
        <v>10246.5</v>
      </c>
      <c r="E14" s="3">
        <v>10248</v>
      </c>
      <c r="F14" s="3">
        <v>10248</v>
      </c>
    </row>
    <row r="15" spans="1:8" ht="66" customHeight="1" x14ac:dyDescent="0.2">
      <c r="A15" s="16" t="s">
        <v>202</v>
      </c>
      <c r="B15" s="25" t="s">
        <v>142</v>
      </c>
      <c r="C15" s="17" t="s">
        <v>203</v>
      </c>
      <c r="D15" s="18">
        <f>D16</f>
        <v>6213</v>
      </c>
      <c r="E15" s="18">
        <f>E16</f>
        <v>6213</v>
      </c>
      <c r="F15" s="18">
        <f>F16</f>
        <v>6213</v>
      </c>
    </row>
    <row r="16" spans="1:8" ht="49.5" customHeight="1" x14ac:dyDescent="0.2">
      <c r="A16" s="7" t="s">
        <v>202</v>
      </c>
      <c r="B16" s="7" t="s">
        <v>19</v>
      </c>
      <c r="C16" s="2" t="s">
        <v>58</v>
      </c>
      <c r="D16" s="3">
        <v>6213</v>
      </c>
      <c r="E16" s="3">
        <v>6213</v>
      </c>
      <c r="F16" s="3">
        <v>6213</v>
      </c>
    </row>
    <row r="17" spans="1:6" ht="79.5" customHeight="1" x14ac:dyDescent="0.2">
      <c r="A17" s="26" t="s">
        <v>187</v>
      </c>
      <c r="B17" s="29" t="s">
        <v>142</v>
      </c>
      <c r="C17" s="27" t="s">
        <v>205</v>
      </c>
      <c r="D17" s="28">
        <f>D18</f>
        <v>685.3</v>
      </c>
      <c r="E17" s="28">
        <f>E18</f>
        <v>685.3</v>
      </c>
      <c r="F17" s="28">
        <f>F18</f>
        <v>685.3</v>
      </c>
    </row>
    <row r="18" spans="1:6" ht="45" x14ac:dyDescent="0.2">
      <c r="A18" s="7" t="s">
        <v>187</v>
      </c>
      <c r="B18" s="7" t="s">
        <v>19</v>
      </c>
      <c r="C18" s="2" t="s">
        <v>58</v>
      </c>
      <c r="D18" s="3">
        <v>685.3</v>
      </c>
      <c r="E18" s="3">
        <v>685.3</v>
      </c>
      <c r="F18" s="3">
        <v>685.3</v>
      </c>
    </row>
    <row r="19" spans="1:6" ht="84" customHeight="1" x14ac:dyDescent="0.2">
      <c r="A19" s="26" t="s">
        <v>154</v>
      </c>
      <c r="B19" s="29" t="s">
        <v>142</v>
      </c>
      <c r="C19" s="27" t="s">
        <v>204</v>
      </c>
      <c r="D19" s="28">
        <f>D20</f>
        <v>12562</v>
      </c>
      <c r="E19" s="28">
        <f>E20</f>
        <v>12562</v>
      </c>
      <c r="F19" s="28">
        <f>F20</f>
        <v>12562</v>
      </c>
    </row>
    <row r="20" spans="1:6" ht="45" x14ac:dyDescent="0.2">
      <c r="A20" s="7" t="s">
        <v>154</v>
      </c>
      <c r="B20" s="7" t="s">
        <v>19</v>
      </c>
      <c r="C20" s="2" t="s">
        <v>58</v>
      </c>
      <c r="D20" s="3">
        <v>12562</v>
      </c>
      <c r="E20" s="3">
        <v>12562</v>
      </c>
      <c r="F20" s="3">
        <v>12562</v>
      </c>
    </row>
    <row r="21" spans="1:6" ht="28.5" x14ac:dyDescent="0.2">
      <c r="A21" s="8" t="s">
        <v>151</v>
      </c>
      <c r="B21" s="11" t="s">
        <v>142</v>
      </c>
      <c r="C21" s="20" t="s">
        <v>57</v>
      </c>
      <c r="D21" s="10">
        <f>D36+D38+D56+D26+D28+D30+D32+D22+D40+D42+D44+D46+D48+D50+D52+D54+D24+D34</f>
        <v>78247.500000000015</v>
      </c>
      <c r="E21" s="10">
        <f t="shared" ref="E21:F21" si="2">E36+E38+E56+E26+E28+E30+E32+E22+E40+E42+E44+E46+E48+E50+E52+E54+E24+E34</f>
        <v>70072.2</v>
      </c>
      <c r="F21" s="10">
        <f t="shared" si="2"/>
        <v>70072.2</v>
      </c>
    </row>
    <row r="22" spans="1:6" ht="30" x14ac:dyDescent="0.2">
      <c r="A22" s="31" t="s">
        <v>243</v>
      </c>
      <c r="B22" s="43"/>
      <c r="C22" s="30" t="s">
        <v>244</v>
      </c>
      <c r="D22" s="41">
        <f>D23</f>
        <v>16.2</v>
      </c>
      <c r="E22" s="41">
        <f>E23</f>
        <v>150</v>
      </c>
      <c r="F22" s="41">
        <f>F23</f>
        <v>150</v>
      </c>
    </row>
    <row r="23" spans="1:6" ht="45" x14ac:dyDescent="0.2">
      <c r="A23" s="6" t="s">
        <v>243</v>
      </c>
      <c r="B23" s="7" t="s">
        <v>19</v>
      </c>
      <c r="C23" s="2" t="s">
        <v>58</v>
      </c>
      <c r="D23" s="35">
        <v>16.2</v>
      </c>
      <c r="E23" s="35">
        <v>150</v>
      </c>
      <c r="F23" s="35">
        <v>150</v>
      </c>
    </row>
    <row r="24" spans="1:6" s="49" customFormat="1" ht="15" x14ac:dyDescent="0.2">
      <c r="A24" s="52" t="s">
        <v>249</v>
      </c>
      <c r="B24" s="55"/>
      <c r="C24" s="56" t="s">
        <v>293</v>
      </c>
      <c r="D24" s="54">
        <f>D25</f>
        <v>160</v>
      </c>
      <c r="E24" s="54">
        <f t="shared" ref="E24:F24" si="3">E25</f>
        <v>0</v>
      </c>
      <c r="F24" s="54">
        <f t="shared" si="3"/>
        <v>0</v>
      </c>
    </row>
    <row r="25" spans="1:6" s="49" customFormat="1" ht="45" x14ac:dyDescent="0.2">
      <c r="A25" s="6" t="s">
        <v>249</v>
      </c>
      <c r="B25" s="7" t="s">
        <v>19</v>
      </c>
      <c r="C25" s="2" t="s">
        <v>58</v>
      </c>
      <c r="D25" s="35">
        <v>160</v>
      </c>
      <c r="E25" s="35"/>
      <c r="F25" s="35"/>
    </row>
    <row r="26" spans="1:6" ht="90" x14ac:dyDescent="0.2">
      <c r="A26" s="31" t="s">
        <v>86</v>
      </c>
      <c r="B26" s="43"/>
      <c r="C26" s="17" t="s">
        <v>61</v>
      </c>
      <c r="D26" s="41">
        <f>D27</f>
        <v>16787</v>
      </c>
      <c r="E26" s="41">
        <f>E27</f>
        <v>17624.2</v>
      </c>
      <c r="F26" s="41">
        <f>F27</f>
        <v>17624.2</v>
      </c>
    </row>
    <row r="27" spans="1:6" ht="45" x14ac:dyDescent="0.2">
      <c r="A27" s="6" t="s">
        <v>86</v>
      </c>
      <c r="B27" s="7" t="s">
        <v>19</v>
      </c>
      <c r="C27" s="2" t="s">
        <v>58</v>
      </c>
      <c r="D27" s="35">
        <v>16787</v>
      </c>
      <c r="E27" s="35">
        <v>17624.2</v>
      </c>
      <c r="F27" s="35">
        <v>17624.2</v>
      </c>
    </row>
    <row r="28" spans="1:6" ht="105" x14ac:dyDescent="0.2">
      <c r="A28" s="31" t="s">
        <v>0</v>
      </c>
      <c r="B28" s="16"/>
      <c r="C28" s="30" t="s">
        <v>37</v>
      </c>
      <c r="D28" s="41">
        <f>D29</f>
        <v>3571</v>
      </c>
      <c r="E28" s="41">
        <f>E29</f>
        <v>0</v>
      </c>
      <c r="F28" s="41">
        <f>F29</f>
        <v>0</v>
      </c>
    </row>
    <row r="29" spans="1:6" ht="45" x14ac:dyDescent="0.2">
      <c r="A29" s="6" t="s">
        <v>0</v>
      </c>
      <c r="B29" s="7" t="s">
        <v>19</v>
      </c>
      <c r="C29" s="2" t="s">
        <v>58</v>
      </c>
      <c r="D29" s="35">
        <v>3571</v>
      </c>
      <c r="E29" s="35">
        <v>0</v>
      </c>
      <c r="F29" s="35">
        <v>0</v>
      </c>
    </row>
    <row r="30" spans="1:6" ht="75" x14ac:dyDescent="0.2">
      <c r="A30" s="31" t="s">
        <v>1</v>
      </c>
      <c r="B30" s="16"/>
      <c r="C30" s="17" t="s">
        <v>116</v>
      </c>
      <c r="D30" s="41">
        <f>D31</f>
        <v>820</v>
      </c>
      <c r="E30" s="41">
        <f>E31</f>
        <v>0</v>
      </c>
      <c r="F30" s="41">
        <f>F31</f>
        <v>0</v>
      </c>
    </row>
    <row r="31" spans="1:6" ht="45" x14ac:dyDescent="0.2">
      <c r="A31" s="6" t="s">
        <v>1</v>
      </c>
      <c r="B31" s="7" t="s">
        <v>19</v>
      </c>
      <c r="C31" s="2" t="s">
        <v>58</v>
      </c>
      <c r="D31" s="35">
        <v>820</v>
      </c>
      <c r="E31" s="35">
        <v>0</v>
      </c>
      <c r="F31" s="35">
        <v>0</v>
      </c>
    </row>
    <row r="32" spans="1:6" ht="90" x14ac:dyDescent="0.2">
      <c r="A32" s="31" t="s">
        <v>206</v>
      </c>
      <c r="B32" s="16"/>
      <c r="C32" s="17" t="s">
        <v>207</v>
      </c>
      <c r="D32" s="41">
        <f>D33</f>
        <v>313.60000000000002</v>
      </c>
      <c r="E32" s="41">
        <f>E33</f>
        <v>0</v>
      </c>
      <c r="F32" s="41">
        <f>F33</f>
        <v>0</v>
      </c>
    </row>
    <row r="33" spans="1:6" ht="45" x14ac:dyDescent="0.2">
      <c r="A33" s="6" t="s">
        <v>206</v>
      </c>
      <c r="B33" s="7" t="s">
        <v>19</v>
      </c>
      <c r="C33" s="2" t="s">
        <v>58</v>
      </c>
      <c r="D33" s="35">
        <v>313.60000000000002</v>
      </c>
      <c r="E33" s="35">
        <v>0</v>
      </c>
      <c r="F33" s="35">
        <v>0</v>
      </c>
    </row>
    <row r="34" spans="1:6" s="49" customFormat="1" ht="45" x14ac:dyDescent="0.2">
      <c r="A34" s="52" t="s">
        <v>250</v>
      </c>
      <c r="B34" s="55"/>
      <c r="C34" s="53" t="s">
        <v>251</v>
      </c>
      <c r="D34" s="54">
        <f>D35</f>
        <v>117.7</v>
      </c>
      <c r="E34" s="54">
        <f t="shared" ref="E34:F34" si="4">E35</f>
        <v>0</v>
      </c>
      <c r="F34" s="54">
        <f t="shared" si="4"/>
        <v>0</v>
      </c>
    </row>
    <row r="35" spans="1:6" s="49" customFormat="1" ht="45" x14ac:dyDescent="0.2">
      <c r="A35" s="6" t="s">
        <v>250</v>
      </c>
      <c r="B35" s="7" t="s">
        <v>19</v>
      </c>
      <c r="C35" s="2" t="s">
        <v>58</v>
      </c>
      <c r="D35" s="35">
        <v>117.7</v>
      </c>
      <c r="E35" s="35"/>
      <c r="F35" s="35"/>
    </row>
    <row r="36" spans="1:6" ht="50.25" customHeight="1" x14ac:dyDescent="0.2">
      <c r="A36" s="16" t="s">
        <v>2</v>
      </c>
      <c r="B36" s="25" t="s">
        <v>142</v>
      </c>
      <c r="C36" s="17" t="s">
        <v>208</v>
      </c>
      <c r="D36" s="18">
        <f>D37</f>
        <v>1540</v>
      </c>
      <c r="E36" s="18">
        <f>E37</f>
        <v>1540</v>
      </c>
      <c r="F36" s="18">
        <f>F37</f>
        <v>1540</v>
      </c>
    </row>
    <row r="37" spans="1:6" ht="45" x14ac:dyDescent="0.2">
      <c r="A37" s="7" t="s">
        <v>2</v>
      </c>
      <c r="B37" s="7" t="s">
        <v>19</v>
      </c>
      <c r="C37" s="2" t="s">
        <v>58</v>
      </c>
      <c r="D37" s="3">
        <v>1540</v>
      </c>
      <c r="E37" s="3">
        <v>1540</v>
      </c>
      <c r="F37" s="3">
        <v>1540</v>
      </c>
    </row>
    <row r="38" spans="1:6" ht="45" x14ac:dyDescent="0.2">
      <c r="A38" s="16" t="s">
        <v>188</v>
      </c>
      <c r="B38" s="25" t="s">
        <v>142</v>
      </c>
      <c r="C38" s="17" t="s">
        <v>38</v>
      </c>
      <c r="D38" s="18">
        <f>D39</f>
        <v>25</v>
      </c>
      <c r="E38" s="18">
        <f>E39</f>
        <v>0</v>
      </c>
      <c r="F38" s="18">
        <f>F39</f>
        <v>0</v>
      </c>
    </row>
    <row r="39" spans="1:6" ht="45" x14ac:dyDescent="0.2">
      <c r="A39" s="7" t="s">
        <v>188</v>
      </c>
      <c r="B39" s="7" t="s">
        <v>19</v>
      </c>
      <c r="C39" s="2" t="s">
        <v>58</v>
      </c>
      <c r="D39" s="3">
        <v>25</v>
      </c>
      <c r="E39" s="3">
        <v>0</v>
      </c>
      <c r="F39" s="3">
        <v>0</v>
      </c>
    </row>
    <row r="40" spans="1:6" s="49" customFormat="1" ht="45" x14ac:dyDescent="0.2">
      <c r="A40" s="52" t="s">
        <v>252</v>
      </c>
      <c r="B40" s="55"/>
      <c r="C40" s="53" t="s">
        <v>253</v>
      </c>
      <c r="D40" s="57">
        <f>D41</f>
        <v>16.100000000000001</v>
      </c>
      <c r="E40" s="57">
        <f t="shared" ref="E40:F40" si="5">E41</f>
        <v>0</v>
      </c>
      <c r="F40" s="57">
        <f t="shared" si="5"/>
        <v>0</v>
      </c>
    </row>
    <row r="41" spans="1:6" s="49" customFormat="1" ht="45" x14ac:dyDescent="0.2">
      <c r="A41" s="6" t="s">
        <v>252</v>
      </c>
      <c r="B41" s="7" t="s">
        <v>19</v>
      </c>
      <c r="C41" s="2" t="s">
        <v>58</v>
      </c>
      <c r="D41" s="3">
        <v>16.100000000000001</v>
      </c>
      <c r="E41" s="3"/>
      <c r="F41" s="3"/>
    </row>
    <row r="42" spans="1:6" s="49" customFormat="1" ht="45" x14ac:dyDescent="0.2">
      <c r="A42" s="58" t="s">
        <v>254</v>
      </c>
      <c r="B42" s="59"/>
      <c r="C42" s="61" t="s">
        <v>255</v>
      </c>
      <c r="D42" s="60">
        <f>D43</f>
        <v>890.1</v>
      </c>
      <c r="E42" s="60">
        <f t="shared" ref="E42:F42" si="6">E43</f>
        <v>0</v>
      </c>
      <c r="F42" s="60">
        <f t="shared" si="6"/>
        <v>0</v>
      </c>
    </row>
    <row r="43" spans="1:6" s="49" customFormat="1" ht="45" x14ac:dyDescent="0.2">
      <c r="A43" s="6" t="s">
        <v>254</v>
      </c>
      <c r="B43" s="7" t="s">
        <v>19</v>
      </c>
      <c r="C43" s="2" t="s">
        <v>58</v>
      </c>
      <c r="D43" s="3">
        <v>890.1</v>
      </c>
      <c r="E43" s="3"/>
      <c r="F43" s="3"/>
    </row>
    <row r="44" spans="1:6" s="49" customFormat="1" ht="75" x14ac:dyDescent="0.2">
      <c r="A44" s="58" t="s">
        <v>256</v>
      </c>
      <c r="B44" s="59"/>
      <c r="C44" s="61" t="s">
        <v>257</v>
      </c>
      <c r="D44" s="60">
        <f>D45</f>
        <v>324</v>
      </c>
      <c r="E44" s="60">
        <f t="shared" ref="E44:F44" si="7">E45</f>
        <v>0</v>
      </c>
      <c r="F44" s="60">
        <f t="shared" si="7"/>
        <v>0</v>
      </c>
    </row>
    <row r="45" spans="1:6" s="49" customFormat="1" ht="45" x14ac:dyDescent="0.2">
      <c r="A45" s="6" t="s">
        <v>256</v>
      </c>
      <c r="B45" s="7" t="s">
        <v>19</v>
      </c>
      <c r="C45" s="2" t="s">
        <v>58</v>
      </c>
      <c r="D45" s="3">
        <v>324</v>
      </c>
      <c r="E45" s="3"/>
      <c r="F45" s="3"/>
    </row>
    <row r="46" spans="1:6" s="49" customFormat="1" ht="60" x14ac:dyDescent="0.2">
      <c r="A46" s="58" t="s">
        <v>258</v>
      </c>
      <c r="B46" s="59"/>
      <c r="C46" s="61" t="s">
        <v>259</v>
      </c>
      <c r="D46" s="60">
        <f>D47</f>
        <v>814</v>
      </c>
      <c r="E46" s="60">
        <f t="shared" ref="E46:F46" si="8">E47</f>
        <v>0</v>
      </c>
      <c r="F46" s="60">
        <f t="shared" si="8"/>
        <v>0</v>
      </c>
    </row>
    <row r="47" spans="1:6" s="49" customFormat="1" ht="45" x14ac:dyDescent="0.2">
      <c r="A47" s="6" t="s">
        <v>258</v>
      </c>
      <c r="B47" s="7" t="s">
        <v>19</v>
      </c>
      <c r="C47" s="2" t="s">
        <v>58</v>
      </c>
      <c r="D47" s="3">
        <v>814</v>
      </c>
      <c r="E47" s="3"/>
      <c r="F47" s="3"/>
    </row>
    <row r="48" spans="1:6" s="49" customFormat="1" ht="30" x14ac:dyDescent="0.2">
      <c r="A48" s="58" t="s">
        <v>260</v>
      </c>
      <c r="B48" s="59"/>
      <c r="C48" s="61" t="s">
        <v>261</v>
      </c>
      <c r="D48" s="60">
        <f>D49</f>
        <v>619.29999999999995</v>
      </c>
      <c r="E48" s="60">
        <f t="shared" ref="E48:F48" si="9">E49</f>
        <v>0</v>
      </c>
      <c r="F48" s="60">
        <f t="shared" si="9"/>
        <v>0</v>
      </c>
    </row>
    <row r="49" spans="1:6" s="49" customFormat="1" ht="45" x14ac:dyDescent="0.2">
      <c r="A49" s="6" t="s">
        <v>260</v>
      </c>
      <c r="B49" s="7" t="s">
        <v>19</v>
      </c>
      <c r="C49" s="2" t="s">
        <v>58</v>
      </c>
      <c r="D49" s="3">
        <v>619.29999999999995</v>
      </c>
      <c r="E49" s="3"/>
      <c r="F49" s="3"/>
    </row>
    <row r="50" spans="1:6" s="49" customFormat="1" ht="108.75" customHeight="1" x14ac:dyDescent="0.2">
      <c r="A50" s="58" t="s">
        <v>262</v>
      </c>
      <c r="B50" s="59"/>
      <c r="C50" s="61" t="s">
        <v>265</v>
      </c>
      <c r="D50" s="60">
        <f>D51</f>
        <v>1044</v>
      </c>
      <c r="E50" s="60">
        <f t="shared" ref="E50:F50" si="10">E51</f>
        <v>0</v>
      </c>
      <c r="F50" s="60">
        <f t="shared" si="10"/>
        <v>0</v>
      </c>
    </row>
    <row r="51" spans="1:6" s="49" customFormat="1" ht="45" x14ac:dyDescent="0.2">
      <c r="A51" s="6" t="s">
        <v>262</v>
      </c>
      <c r="B51" s="7" t="s">
        <v>19</v>
      </c>
      <c r="C51" s="2" t="s">
        <v>58</v>
      </c>
      <c r="D51" s="3">
        <v>1044</v>
      </c>
      <c r="E51" s="3"/>
      <c r="F51" s="3"/>
    </row>
    <row r="52" spans="1:6" s="49" customFormat="1" ht="75" x14ac:dyDescent="0.2">
      <c r="A52" s="58" t="s">
        <v>263</v>
      </c>
      <c r="B52" s="59"/>
      <c r="C52" s="61" t="s">
        <v>257</v>
      </c>
      <c r="D52" s="60">
        <f>D53</f>
        <v>50</v>
      </c>
      <c r="E52" s="60">
        <f t="shared" ref="E52:F52" si="11">E53</f>
        <v>0</v>
      </c>
      <c r="F52" s="60">
        <f t="shared" si="11"/>
        <v>0</v>
      </c>
    </row>
    <row r="53" spans="1:6" s="49" customFormat="1" ht="45" x14ac:dyDescent="0.2">
      <c r="A53" s="6" t="s">
        <v>263</v>
      </c>
      <c r="B53" s="7" t="s">
        <v>19</v>
      </c>
      <c r="C53" s="2" t="s">
        <v>58</v>
      </c>
      <c r="D53" s="3">
        <v>50</v>
      </c>
      <c r="E53" s="3"/>
      <c r="F53" s="3"/>
    </row>
    <row r="54" spans="1:6" s="49" customFormat="1" ht="45" x14ac:dyDescent="0.2">
      <c r="A54" s="58" t="s">
        <v>264</v>
      </c>
      <c r="B54" s="59"/>
      <c r="C54" s="61" t="s">
        <v>255</v>
      </c>
      <c r="D54" s="60">
        <f>D55</f>
        <v>381.5</v>
      </c>
      <c r="E54" s="60">
        <f t="shared" ref="E54:F54" si="12">E55</f>
        <v>0</v>
      </c>
      <c r="F54" s="60">
        <f t="shared" si="12"/>
        <v>0</v>
      </c>
    </row>
    <row r="55" spans="1:6" s="49" customFormat="1" ht="45" x14ac:dyDescent="0.2">
      <c r="A55" s="6" t="s">
        <v>264</v>
      </c>
      <c r="B55" s="7" t="s">
        <v>19</v>
      </c>
      <c r="C55" s="2" t="s">
        <v>58</v>
      </c>
      <c r="D55" s="3">
        <v>381.5</v>
      </c>
      <c r="E55" s="3"/>
      <c r="F55" s="3"/>
    </row>
    <row r="56" spans="1:6" ht="93" customHeight="1" x14ac:dyDescent="0.2">
      <c r="A56" s="26" t="s">
        <v>155</v>
      </c>
      <c r="B56" s="29" t="s">
        <v>142</v>
      </c>
      <c r="C56" s="27" t="s">
        <v>209</v>
      </c>
      <c r="D56" s="28">
        <f>D57</f>
        <v>50758</v>
      </c>
      <c r="E56" s="28">
        <f>E57</f>
        <v>50758</v>
      </c>
      <c r="F56" s="28">
        <f>F57</f>
        <v>50758</v>
      </c>
    </row>
    <row r="57" spans="1:6" ht="45" x14ac:dyDescent="0.2">
      <c r="A57" s="7" t="s">
        <v>155</v>
      </c>
      <c r="B57" s="7" t="s">
        <v>19</v>
      </c>
      <c r="C57" s="2" t="s">
        <v>58</v>
      </c>
      <c r="D57" s="3">
        <v>50758</v>
      </c>
      <c r="E57" s="3">
        <v>50758</v>
      </c>
      <c r="F57" s="3">
        <v>50758</v>
      </c>
    </row>
    <row r="58" spans="1:6" ht="28.5" x14ac:dyDescent="0.2">
      <c r="A58" s="21" t="s">
        <v>41</v>
      </c>
      <c r="B58" s="21"/>
      <c r="C58" s="20" t="s">
        <v>117</v>
      </c>
      <c r="D58" s="33">
        <f>D59+D61</f>
        <v>287</v>
      </c>
      <c r="E58" s="33">
        <f>E59+E61</f>
        <v>262</v>
      </c>
      <c r="F58" s="33">
        <f>F59+F61</f>
        <v>262</v>
      </c>
    </row>
    <row r="59" spans="1:6" ht="60" x14ac:dyDescent="0.2">
      <c r="A59" s="31" t="s">
        <v>156</v>
      </c>
      <c r="B59" s="32"/>
      <c r="C59" s="22" t="s">
        <v>118</v>
      </c>
      <c r="D59" s="18">
        <f>D60</f>
        <v>227</v>
      </c>
      <c r="E59" s="18">
        <f>E60</f>
        <v>227</v>
      </c>
      <c r="F59" s="18">
        <f>F60</f>
        <v>227</v>
      </c>
    </row>
    <row r="60" spans="1:6" ht="45" x14ac:dyDescent="0.2">
      <c r="A60" s="6" t="s">
        <v>156</v>
      </c>
      <c r="B60" s="7" t="s">
        <v>19</v>
      </c>
      <c r="C60" s="2" t="s">
        <v>58</v>
      </c>
      <c r="D60" s="3">
        <v>227</v>
      </c>
      <c r="E60" s="3">
        <v>227</v>
      </c>
      <c r="F60" s="3">
        <v>227</v>
      </c>
    </row>
    <row r="61" spans="1:6" ht="50.25" customHeight="1" x14ac:dyDescent="0.2">
      <c r="A61" s="31" t="s">
        <v>157</v>
      </c>
      <c r="B61" s="32"/>
      <c r="C61" s="22" t="s">
        <v>119</v>
      </c>
      <c r="D61" s="18">
        <f>D62</f>
        <v>60</v>
      </c>
      <c r="E61" s="18">
        <f>E62</f>
        <v>35</v>
      </c>
      <c r="F61" s="18">
        <f>F62</f>
        <v>35</v>
      </c>
    </row>
    <row r="62" spans="1:6" ht="45" x14ac:dyDescent="0.2">
      <c r="A62" s="6" t="s">
        <v>157</v>
      </c>
      <c r="B62" s="7" t="s">
        <v>19</v>
      </c>
      <c r="C62" s="2" t="s">
        <v>58</v>
      </c>
      <c r="D62" s="3">
        <v>60</v>
      </c>
      <c r="E62" s="3">
        <v>35</v>
      </c>
      <c r="F62" s="3">
        <v>35</v>
      </c>
    </row>
    <row r="63" spans="1:6" ht="14.25" x14ac:dyDescent="0.2">
      <c r="A63" s="8" t="s">
        <v>42</v>
      </c>
      <c r="B63" s="8" t="s">
        <v>142</v>
      </c>
      <c r="C63" s="9" t="s">
        <v>43</v>
      </c>
      <c r="D63" s="10">
        <f>D66+D68+D64</f>
        <v>3007</v>
      </c>
      <c r="E63" s="10">
        <f>E66+E68+E64</f>
        <v>2860</v>
      </c>
      <c r="F63" s="10">
        <f>F66+F68+F64</f>
        <v>2860</v>
      </c>
    </row>
    <row r="64" spans="1:6" ht="105" x14ac:dyDescent="0.2">
      <c r="A64" s="26" t="s">
        <v>159</v>
      </c>
      <c r="B64" s="26"/>
      <c r="C64" s="27" t="s">
        <v>122</v>
      </c>
      <c r="D64" s="28">
        <f>D65</f>
        <v>329.1</v>
      </c>
      <c r="E64" s="28">
        <f>E65</f>
        <v>329.1</v>
      </c>
      <c r="F64" s="28">
        <f>F65</f>
        <v>329.1</v>
      </c>
    </row>
    <row r="65" spans="1:6" ht="30" x14ac:dyDescent="0.2">
      <c r="A65" s="7" t="s">
        <v>159</v>
      </c>
      <c r="B65" s="7" t="s">
        <v>59</v>
      </c>
      <c r="C65" s="2" t="s">
        <v>60</v>
      </c>
      <c r="D65" s="3">
        <v>329.1</v>
      </c>
      <c r="E65" s="3">
        <v>329.1</v>
      </c>
      <c r="F65" s="3">
        <v>329.1</v>
      </c>
    </row>
    <row r="66" spans="1:6" ht="63.75" customHeight="1" x14ac:dyDescent="0.2">
      <c r="A66" s="16" t="s">
        <v>87</v>
      </c>
      <c r="B66" s="16" t="s">
        <v>142</v>
      </c>
      <c r="C66" s="17" t="s">
        <v>121</v>
      </c>
      <c r="D66" s="18">
        <f>D67</f>
        <v>1694.2</v>
      </c>
      <c r="E66" s="18">
        <f>E67</f>
        <v>1547.2</v>
      </c>
      <c r="F66" s="18">
        <f>F67</f>
        <v>1547.2</v>
      </c>
    </row>
    <row r="67" spans="1:6" ht="45" x14ac:dyDescent="0.2">
      <c r="A67" s="7" t="s">
        <v>87</v>
      </c>
      <c r="B67" s="7" t="s">
        <v>19</v>
      </c>
      <c r="C67" s="2" t="s">
        <v>58</v>
      </c>
      <c r="D67" s="3">
        <v>1694.2</v>
      </c>
      <c r="E67" s="3">
        <v>1547.2</v>
      </c>
      <c r="F67" s="3">
        <v>1547.2</v>
      </c>
    </row>
    <row r="68" spans="1:6" ht="61.5" customHeight="1" x14ac:dyDescent="0.2">
      <c r="A68" s="16" t="s">
        <v>158</v>
      </c>
      <c r="B68" s="25" t="s">
        <v>142</v>
      </c>
      <c r="C68" s="17" t="s">
        <v>120</v>
      </c>
      <c r="D68" s="18">
        <f>D69</f>
        <v>983.7</v>
      </c>
      <c r="E68" s="18">
        <f>E69</f>
        <v>983.7</v>
      </c>
      <c r="F68" s="18">
        <f>F69</f>
        <v>983.7</v>
      </c>
    </row>
    <row r="69" spans="1:6" ht="45" x14ac:dyDescent="0.2">
      <c r="A69" s="7" t="s">
        <v>158</v>
      </c>
      <c r="B69" s="7" t="s">
        <v>19</v>
      </c>
      <c r="C69" s="2" t="s">
        <v>58</v>
      </c>
      <c r="D69" s="3">
        <v>983.7</v>
      </c>
      <c r="E69" s="3">
        <v>983.7</v>
      </c>
      <c r="F69" s="3">
        <v>983.7</v>
      </c>
    </row>
    <row r="70" spans="1:6" ht="57" x14ac:dyDescent="0.2">
      <c r="A70" s="12" t="s">
        <v>123</v>
      </c>
      <c r="B70" s="13" t="s">
        <v>142</v>
      </c>
      <c r="C70" s="14" t="s">
        <v>231</v>
      </c>
      <c r="D70" s="15">
        <f>D71+D90+D97+D103+D100</f>
        <v>23643.3</v>
      </c>
      <c r="E70" s="15">
        <f>E71+E90+E97+E103+E100</f>
        <v>22006.6</v>
      </c>
      <c r="F70" s="15">
        <f>F71+F90+F97+F103+F100</f>
        <v>22006.6</v>
      </c>
    </row>
    <row r="71" spans="1:6" ht="42.75" x14ac:dyDescent="0.2">
      <c r="A71" s="8" t="s">
        <v>124</v>
      </c>
      <c r="B71" s="11" t="s">
        <v>142</v>
      </c>
      <c r="C71" s="9" t="s">
        <v>125</v>
      </c>
      <c r="D71" s="10">
        <f>D72+D82+D84+D74+D76+D78+D80+D86+D88</f>
        <v>16481.7</v>
      </c>
      <c r="E71" s="10">
        <f>E72+E82+E84+E74+E76+E78</f>
        <v>14920</v>
      </c>
      <c r="F71" s="10">
        <f>F72+F82+F84+F74+F76+F78</f>
        <v>14920</v>
      </c>
    </row>
    <row r="72" spans="1:6" ht="30" x14ac:dyDescent="0.2">
      <c r="A72" s="16" t="s">
        <v>160</v>
      </c>
      <c r="B72" s="25" t="s">
        <v>142</v>
      </c>
      <c r="C72" s="17" t="s">
        <v>126</v>
      </c>
      <c r="D72" s="18">
        <f>D73</f>
        <v>50</v>
      </c>
      <c r="E72" s="18">
        <f>E73</f>
        <v>50</v>
      </c>
      <c r="F72" s="18">
        <f>F73</f>
        <v>50</v>
      </c>
    </row>
    <row r="73" spans="1:6" ht="60" x14ac:dyDescent="0.2">
      <c r="A73" s="7" t="s">
        <v>160</v>
      </c>
      <c r="B73" s="7" t="s">
        <v>63</v>
      </c>
      <c r="C73" s="2" t="s">
        <v>64</v>
      </c>
      <c r="D73" s="3">
        <v>50</v>
      </c>
      <c r="E73" s="3">
        <v>50</v>
      </c>
      <c r="F73" s="3">
        <v>50</v>
      </c>
    </row>
    <row r="74" spans="1:6" ht="60" x14ac:dyDescent="0.2">
      <c r="A74" s="16" t="s">
        <v>161</v>
      </c>
      <c r="B74" s="16" t="s">
        <v>142</v>
      </c>
      <c r="C74" s="17" t="s">
        <v>191</v>
      </c>
      <c r="D74" s="18">
        <f>D75</f>
        <v>29</v>
      </c>
      <c r="E74" s="18">
        <f>E75</f>
        <v>29</v>
      </c>
      <c r="F74" s="18">
        <f>F75</f>
        <v>29</v>
      </c>
    </row>
    <row r="75" spans="1:6" ht="60" x14ac:dyDescent="0.2">
      <c r="A75" s="7" t="s">
        <v>161</v>
      </c>
      <c r="B75" s="7" t="s">
        <v>63</v>
      </c>
      <c r="C75" s="2" t="s">
        <v>64</v>
      </c>
      <c r="D75" s="3">
        <v>29</v>
      </c>
      <c r="E75" s="3">
        <v>29</v>
      </c>
      <c r="F75" s="3">
        <v>29</v>
      </c>
    </row>
    <row r="76" spans="1:6" ht="53.25" customHeight="1" x14ac:dyDescent="0.2">
      <c r="A76" s="16" t="s">
        <v>245</v>
      </c>
      <c r="B76" s="16"/>
      <c r="C76" s="17" t="s">
        <v>90</v>
      </c>
      <c r="D76" s="18">
        <f>D77</f>
        <v>0</v>
      </c>
      <c r="E76" s="18">
        <f>E77</f>
        <v>50</v>
      </c>
      <c r="F76" s="18">
        <f>F77</f>
        <v>50</v>
      </c>
    </row>
    <row r="77" spans="1:6" ht="60" x14ac:dyDescent="0.2">
      <c r="A77" s="7" t="s">
        <v>245</v>
      </c>
      <c r="B77" s="7" t="s">
        <v>63</v>
      </c>
      <c r="C77" s="2" t="s">
        <v>64</v>
      </c>
      <c r="D77" s="3">
        <v>0</v>
      </c>
      <c r="E77" s="3">
        <v>50</v>
      </c>
      <c r="F77" s="3">
        <v>50</v>
      </c>
    </row>
    <row r="78" spans="1:6" ht="30" x14ac:dyDescent="0.2">
      <c r="A78" s="16" t="s">
        <v>210</v>
      </c>
      <c r="B78" s="16"/>
      <c r="C78" s="17" t="s">
        <v>211</v>
      </c>
      <c r="D78" s="18">
        <f>D79</f>
        <v>12358</v>
      </c>
      <c r="E78" s="18">
        <f>E79</f>
        <v>11472</v>
      </c>
      <c r="F78" s="18">
        <f>F79</f>
        <v>11472</v>
      </c>
    </row>
    <row r="79" spans="1:6" ht="60" x14ac:dyDescent="0.2">
      <c r="A79" s="7" t="s">
        <v>210</v>
      </c>
      <c r="B79" s="7" t="s">
        <v>63</v>
      </c>
      <c r="C79" s="2" t="s">
        <v>64</v>
      </c>
      <c r="D79" s="3">
        <v>12358</v>
      </c>
      <c r="E79" s="3">
        <v>11472</v>
      </c>
      <c r="F79" s="3">
        <v>11472</v>
      </c>
    </row>
    <row r="80" spans="1:6" s="49" customFormat="1" ht="51.75" customHeight="1" x14ac:dyDescent="0.2">
      <c r="A80" s="52" t="s">
        <v>266</v>
      </c>
      <c r="B80" s="55"/>
      <c r="C80" s="53" t="s">
        <v>267</v>
      </c>
      <c r="D80" s="57">
        <f>D81</f>
        <v>473</v>
      </c>
      <c r="E80" s="57">
        <f t="shared" ref="E80:F80" si="13">E81</f>
        <v>0</v>
      </c>
      <c r="F80" s="57">
        <f t="shared" si="13"/>
        <v>0</v>
      </c>
    </row>
    <row r="81" spans="1:6" s="49" customFormat="1" ht="60" x14ac:dyDescent="0.2">
      <c r="A81" s="6" t="s">
        <v>266</v>
      </c>
      <c r="B81" s="7" t="s">
        <v>63</v>
      </c>
      <c r="C81" s="2" t="s">
        <v>64</v>
      </c>
      <c r="D81" s="3">
        <v>473</v>
      </c>
      <c r="E81" s="3"/>
      <c r="F81" s="3"/>
    </row>
    <row r="82" spans="1:6" ht="64.5" customHeight="1" x14ac:dyDescent="0.2">
      <c r="A82" s="16" t="s">
        <v>127</v>
      </c>
      <c r="B82" s="16" t="s">
        <v>142</v>
      </c>
      <c r="C82" s="17" t="s">
        <v>212</v>
      </c>
      <c r="D82" s="18">
        <f>D83</f>
        <v>3069</v>
      </c>
      <c r="E82" s="18">
        <f>E83</f>
        <v>3069</v>
      </c>
      <c r="F82" s="18">
        <f>F83</f>
        <v>3069</v>
      </c>
    </row>
    <row r="83" spans="1:6" ht="60" x14ac:dyDescent="0.2">
      <c r="A83" s="7" t="s">
        <v>127</v>
      </c>
      <c r="B83" s="7" t="s">
        <v>63</v>
      </c>
      <c r="C83" s="2" t="s">
        <v>64</v>
      </c>
      <c r="D83" s="3">
        <v>3069</v>
      </c>
      <c r="E83" s="3">
        <v>3069</v>
      </c>
      <c r="F83" s="3">
        <v>3069</v>
      </c>
    </row>
    <row r="84" spans="1:6" ht="63" customHeight="1" x14ac:dyDescent="0.2">
      <c r="A84" s="16" t="s">
        <v>89</v>
      </c>
      <c r="B84" s="16" t="s">
        <v>142</v>
      </c>
      <c r="C84" s="17" t="s">
        <v>213</v>
      </c>
      <c r="D84" s="18">
        <f>D85</f>
        <v>250</v>
      </c>
      <c r="E84" s="18">
        <f>E85</f>
        <v>250</v>
      </c>
      <c r="F84" s="18">
        <f>F85</f>
        <v>250</v>
      </c>
    </row>
    <row r="85" spans="1:6" ht="60" x14ac:dyDescent="0.2">
      <c r="A85" s="7" t="s">
        <v>89</v>
      </c>
      <c r="B85" s="7" t="s">
        <v>63</v>
      </c>
      <c r="C85" s="2" t="s">
        <v>64</v>
      </c>
      <c r="D85" s="3">
        <v>250</v>
      </c>
      <c r="E85" s="3">
        <v>250</v>
      </c>
      <c r="F85" s="3">
        <v>250</v>
      </c>
    </row>
    <row r="86" spans="1:6" s="49" customFormat="1" ht="75" x14ac:dyDescent="0.2">
      <c r="A86" s="58" t="s">
        <v>268</v>
      </c>
      <c r="B86" s="59"/>
      <c r="C86" s="61" t="s">
        <v>271</v>
      </c>
      <c r="D86" s="60">
        <f>D87</f>
        <v>2.7</v>
      </c>
      <c r="E86" s="60">
        <f t="shared" ref="E86:F86" si="14">E87</f>
        <v>0</v>
      </c>
      <c r="F86" s="60">
        <f t="shared" si="14"/>
        <v>0</v>
      </c>
    </row>
    <row r="87" spans="1:6" s="49" customFormat="1" ht="60" x14ac:dyDescent="0.2">
      <c r="A87" s="6" t="s">
        <v>268</v>
      </c>
      <c r="B87" s="7" t="s">
        <v>63</v>
      </c>
      <c r="C87" s="2" t="s">
        <v>64</v>
      </c>
      <c r="D87" s="3">
        <v>2.7</v>
      </c>
      <c r="E87" s="3"/>
      <c r="F87" s="3"/>
    </row>
    <row r="88" spans="1:6" s="49" customFormat="1" ht="60" x14ac:dyDescent="0.2">
      <c r="A88" s="58" t="s">
        <v>269</v>
      </c>
      <c r="B88" s="59"/>
      <c r="C88" s="61" t="s">
        <v>270</v>
      </c>
      <c r="D88" s="60">
        <f>D89</f>
        <v>250</v>
      </c>
      <c r="E88" s="60">
        <f t="shared" ref="E88:F88" si="15">E89</f>
        <v>0</v>
      </c>
      <c r="F88" s="60">
        <f t="shared" si="15"/>
        <v>0</v>
      </c>
    </row>
    <row r="89" spans="1:6" s="49" customFormat="1" ht="60" x14ac:dyDescent="0.2">
      <c r="A89" s="6" t="s">
        <v>269</v>
      </c>
      <c r="B89" s="7" t="s">
        <v>63</v>
      </c>
      <c r="C89" s="2" t="s">
        <v>64</v>
      </c>
      <c r="D89" s="3">
        <v>250</v>
      </c>
      <c r="E89" s="3"/>
      <c r="F89" s="3"/>
    </row>
    <row r="90" spans="1:6" ht="60.75" customHeight="1" x14ac:dyDescent="0.2">
      <c r="A90" s="8" t="s">
        <v>91</v>
      </c>
      <c r="B90" s="8" t="s">
        <v>142</v>
      </c>
      <c r="C90" s="9" t="s">
        <v>92</v>
      </c>
      <c r="D90" s="10">
        <f>D91+D93+D95</f>
        <v>3032</v>
      </c>
      <c r="E90" s="10">
        <f>E91+E93</f>
        <v>2957</v>
      </c>
      <c r="F90" s="10">
        <f>F91+F93</f>
        <v>2957</v>
      </c>
    </row>
    <row r="91" spans="1:6" ht="30" x14ac:dyDescent="0.2">
      <c r="A91" s="16" t="s">
        <v>162</v>
      </c>
      <c r="B91" s="16" t="s">
        <v>142</v>
      </c>
      <c r="C91" s="17" t="s">
        <v>93</v>
      </c>
      <c r="D91" s="18">
        <f>D92</f>
        <v>20</v>
      </c>
      <c r="E91" s="18">
        <f>E92</f>
        <v>20</v>
      </c>
      <c r="F91" s="18">
        <f>F92</f>
        <v>20</v>
      </c>
    </row>
    <row r="92" spans="1:6" ht="60" x14ac:dyDescent="0.2">
      <c r="A92" s="7" t="s">
        <v>162</v>
      </c>
      <c r="B92" s="7" t="s">
        <v>63</v>
      </c>
      <c r="C92" s="2" t="s">
        <v>64</v>
      </c>
      <c r="D92" s="3">
        <v>20</v>
      </c>
      <c r="E92" s="3">
        <v>20</v>
      </c>
      <c r="F92" s="3">
        <v>20</v>
      </c>
    </row>
    <row r="93" spans="1:6" ht="60" x14ac:dyDescent="0.2">
      <c r="A93" s="16" t="s">
        <v>214</v>
      </c>
      <c r="B93" s="16" t="s">
        <v>142</v>
      </c>
      <c r="C93" s="17" t="s">
        <v>215</v>
      </c>
      <c r="D93" s="18">
        <f>D94</f>
        <v>2937</v>
      </c>
      <c r="E93" s="18">
        <f>E94</f>
        <v>2937</v>
      </c>
      <c r="F93" s="18">
        <f>F94</f>
        <v>2937</v>
      </c>
    </row>
    <row r="94" spans="1:6" ht="60" x14ac:dyDescent="0.2">
      <c r="A94" s="7" t="s">
        <v>214</v>
      </c>
      <c r="B94" s="7" t="s">
        <v>63</v>
      </c>
      <c r="C94" s="2" t="s">
        <v>64</v>
      </c>
      <c r="D94" s="3">
        <v>2937</v>
      </c>
      <c r="E94" s="3">
        <v>2937</v>
      </c>
      <c r="F94" s="3">
        <v>2937</v>
      </c>
    </row>
    <row r="95" spans="1:6" s="49" customFormat="1" ht="60" x14ac:dyDescent="0.2">
      <c r="A95" s="52" t="s">
        <v>272</v>
      </c>
      <c r="B95" s="55"/>
      <c r="C95" s="53" t="s">
        <v>273</v>
      </c>
      <c r="D95" s="57">
        <f>D96</f>
        <v>75</v>
      </c>
      <c r="E95" s="57">
        <f t="shared" ref="E95:F95" si="16">E96</f>
        <v>0</v>
      </c>
      <c r="F95" s="57">
        <f t="shared" si="16"/>
        <v>0</v>
      </c>
    </row>
    <row r="96" spans="1:6" s="49" customFormat="1" ht="60" x14ac:dyDescent="0.2">
      <c r="A96" s="6" t="s">
        <v>272</v>
      </c>
      <c r="B96" s="7" t="s">
        <v>63</v>
      </c>
      <c r="C96" s="2" t="s">
        <v>64</v>
      </c>
      <c r="D96" s="3">
        <v>75</v>
      </c>
      <c r="E96" s="3"/>
      <c r="F96" s="3"/>
    </row>
    <row r="97" spans="1:6" ht="28.5" x14ac:dyDescent="0.2">
      <c r="A97" s="8" t="s">
        <v>94</v>
      </c>
      <c r="B97" s="8" t="s">
        <v>142</v>
      </c>
      <c r="C97" s="9" t="s">
        <v>95</v>
      </c>
      <c r="D97" s="10">
        <f t="shared" ref="D97:F98" si="17">D98</f>
        <v>29</v>
      </c>
      <c r="E97" s="10">
        <f t="shared" si="17"/>
        <v>29</v>
      </c>
      <c r="F97" s="10">
        <f t="shared" si="17"/>
        <v>29</v>
      </c>
    </row>
    <row r="98" spans="1:6" ht="45" x14ac:dyDescent="0.2">
      <c r="A98" s="16" t="s">
        <v>189</v>
      </c>
      <c r="B98" s="16" t="s">
        <v>142</v>
      </c>
      <c r="C98" s="17" t="s">
        <v>216</v>
      </c>
      <c r="D98" s="18">
        <f t="shared" si="17"/>
        <v>29</v>
      </c>
      <c r="E98" s="18">
        <f t="shared" si="17"/>
        <v>29</v>
      </c>
      <c r="F98" s="18">
        <f t="shared" si="17"/>
        <v>29</v>
      </c>
    </row>
    <row r="99" spans="1:6" ht="60" x14ac:dyDescent="0.2">
      <c r="A99" s="7" t="s">
        <v>189</v>
      </c>
      <c r="B99" s="7" t="s">
        <v>63</v>
      </c>
      <c r="C99" s="2" t="s">
        <v>64</v>
      </c>
      <c r="D99" s="3">
        <v>29</v>
      </c>
      <c r="E99" s="3">
        <v>29</v>
      </c>
      <c r="F99" s="3">
        <v>29</v>
      </c>
    </row>
    <row r="100" spans="1:6" ht="28.5" x14ac:dyDescent="0.2">
      <c r="A100" s="8" t="s">
        <v>96</v>
      </c>
      <c r="B100" s="8" t="s">
        <v>142</v>
      </c>
      <c r="C100" s="20" t="s">
        <v>97</v>
      </c>
      <c r="D100" s="33">
        <f t="shared" ref="D100:F101" si="18">D101</f>
        <v>74</v>
      </c>
      <c r="E100" s="33">
        <f t="shared" si="18"/>
        <v>74</v>
      </c>
      <c r="F100" s="33">
        <f t="shared" si="18"/>
        <v>74</v>
      </c>
    </row>
    <row r="101" spans="1:6" ht="38.25" customHeight="1" x14ac:dyDescent="0.2">
      <c r="A101" s="16" t="s">
        <v>163</v>
      </c>
      <c r="B101" s="16"/>
      <c r="C101" s="17" t="s">
        <v>217</v>
      </c>
      <c r="D101" s="18">
        <f t="shared" si="18"/>
        <v>74</v>
      </c>
      <c r="E101" s="18">
        <f t="shared" si="18"/>
        <v>74</v>
      </c>
      <c r="F101" s="18">
        <f t="shared" si="18"/>
        <v>74</v>
      </c>
    </row>
    <row r="102" spans="1:6" ht="60" x14ac:dyDescent="0.2">
      <c r="A102" s="7" t="s">
        <v>163</v>
      </c>
      <c r="B102" s="7" t="s">
        <v>63</v>
      </c>
      <c r="C102" s="2" t="s">
        <v>64</v>
      </c>
      <c r="D102" s="3">
        <v>74</v>
      </c>
      <c r="E102" s="3">
        <v>74</v>
      </c>
      <c r="F102" s="3">
        <v>74</v>
      </c>
    </row>
    <row r="103" spans="1:6" ht="14.25" x14ac:dyDescent="0.2">
      <c r="A103" s="8" t="s">
        <v>98</v>
      </c>
      <c r="B103" s="8" t="s">
        <v>142</v>
      </c>
      <c r="C103" s="9" t="s">
        <v>43</v>
      </c>
      <c r="D103" s="10">
        <f>D104+D106+D108</f>
        <v>4026.6</v>
      </c>
      <c r="E103" s="10">
        <f>E104+E106+E108</f>
        <v>4026.6</v>
      </c>
      <c r="F103" s="10">
        <f>F104+F106+F108</f>
        <v>4026.6</v>
      </c>
    </row>
    <row r="104" spans="1:6" ht="66.75" customHeight="1" x14ac:dyDescent="0.2">
      <c r="A104" s="16" t="s">
        <v>99</v>
      </c>
      <c r="B104" s="16" t="s">
        <v>142</v>
      </c>
      <c r="C104" s="17" t="s">
        <v>100</v>
      </c>
      <c r="D104" s="18">
        <f>D105</f>
        <v>1352.6</v>
      </c>
      <c r="E104" s="18">
        <f>E105</f>
        <v>1352.6</v>
      </c>
      <c r="F104" s="18">
        <f>F105</f>
        <v>1352.6</v>
      </c>
    </row>
    <row r="105" spans="1:6" ht="60" x14ac:dyDescent="0.2">
      <c r="A105" s="7" t="s">
        <v>99</v>
      </c>
      <c r="B105" s="7" t="s">
        <v>63</v>
      </c>
      <c r="C105" s="2" t="s">
        <v>64</v>
      </c>
      <c r="D105" s="3">
        <v>1352.6</v>
      </c>
      <c r="E105" s="3">
        <v>1352.6</v>
      </c>
      <c r="F105" s="3">
        <v>1352.6</v>
      </c>
    </row>
    <row r="106" spans="1:6" ht="75" x14ac:dyDescent="0.2">
      <c r="A106" s="16" t="s">
        <v>164</v>
      </c>
      <c r="B106" s="16"/>
      <c r="C106" s="17" t="s">
        <v>101</v>
      </c>
      <c r="D106" s="18">
        <f>D107</f>
        <v>1302</v>
      </c>
      <c r="E106" s="18">
        <f>E107</f>
        <v>1302</v>
      </c>
      <c r="F106" s="18">
        <f>F107</f>
        <v>1302</v>
      </c>
    </row>
    <row r="107" spans="1:6" ht="60" x14ac:dyDescent="0.2">
      <c r="A107" s="7" t="s">
        <v>164</v>
      </c>
      <c r="B107" s="7" t="s">
        <v>63</v>
      </c>
      <c r="C107" s="2" t="s">
        <v>64</v>
      </c>
      <c r="D107" s="3">
        <v>1302</v>
      </c>
      <c r="E107" s="3">
        <v>1302</v>
      </c>
      <c r="F107" s="3">
        <v>1302</v>
      </c>
    </row>
    <row r="108" spans="1:6" ht="78" customHeight="1" x14ac:dyDescent="0.2">
      <c r="A108" s="16" t="s">
        <v>190</v>
      </c>
      <c r="B108" s="16"/>
      <c r="C108" s="17" t="s">
        <v>102</v>
      </c>
      <c r="D108" s="18">
        <f>D109</f>
        <v>1372</v>
      </c>
      <c r="E108" s="18">
        <f>E109</f>
        <v>1372</v>
      </c>
      <c r="F108" s="18">
        <f>F109</f>
        <v>1372</v>
      </c>
    </row>
    <row r="109" spans="1:6" ht="60" x14ac:dyDescent="0.2">
      <c r="A109" s="7" t="s">
        <v>190</v>
      </c>
      <c r="B109" s="7" t="s">
        <v>63</v>
      </c>
      <c r="C109" s="2" t="s">
        <v>64</v>
      </c>
      <c r="D109" s="3">
        <v>1372</v>
      </c>
      <c r="E109" s="3">
        <v>1372</v>
      </c>
      <c r="F109" s="3">
        <v>1372</v>
      </c>
    </row>
    <row r="110" spans="1:6" ht="71.25" x14ac:dyDescent="0.2">
      <c r="A110" s="12" t="s">
        <v>45</v>
      </c>
      <c r="B110" s="13" t="s">
        <v>142</v>
      </c>
      <c r="C110" s="14" t="s">
        <v>232</v>
      </c>
      <c r="D110" s="15">
        <f>D111+D116</f>
        <v>2471</v>
      </c>
      <c r="E110" s="15">
        <f>E111+E116</f>
        <v>2366</v>
      </c>
      <c r="F110" s="15">
        <f>F111+F116</f>
        <v>2366</v>
      </c>
    </row>
    <row r="111" spans="1:6" ht="28.5" x14ac:dyDescent="0.2">
      <c r="A111" s="8" t="s">
        <v>115</v>
      </c>
      <c r="B111" s="11" t="s">
        <v>142</v>
      </c>
      <c r="C111" s="9" t="s">
        <v>62</v>
      </c>
      <c r="D111" s="10">
        <f>D112+D114</f>
        <v>180</v>
      </c>
      <c r="E111" s="10">
        <f>E112+E114</f>
        <v>180</v>
      </c>
      <c r="F111" s="10">
        <f>F112+F114</f>
        <v>180</v>
      </c>
    </row>
    <row r="112" spans="1:6" ht="35.25" customHeight="1" x14ac:dyDescent="0.2">
      <c r="A112" s="16" t="s">
        <v>165</v>
      </c>
      <c r="B112" s="25" t="s">
        <v>142</v>
      </c>
      <c r="C112" s="17" t="s">
        <v>218</v>
      </c>
      <c r="D112" s="18">
        <f>D113</f>
        <v>60</v>
      </c>
      <c r="E112" s="18">
        <f>E113</f>
        <v>60</v>
      </c>
      <c r="F112" s="18">
        <f>F113</f>
        <v>60</v>
      </c>
    </row>
    <row r="113" spans="1:6" ht="60" x14ac:dyDescent="0.2">
      <c r="A113" s="7" t="s">
        <v>165</v>
      </c>
      <c r="B113" s="7" t="s">
        <v>63</v>
      </c>
      <c r="C113" s="2" t="s">
        <v>64</v>
      </c>
      <c r="D113" s="3">
        <v>60</v>
      </c>
      <c r="E113" s="3">
        <v>60</v>
      </c>
      <c r="F113" s="3">
        <v>60</v>
      </c>
    </row>
    <row r="114" spans="1:6" ht="48" customHeight="1" x14ac:dyDescent="0.2">
      <c r="A114" s="16" t="s">
        <v>166</v>
      </c>
      <c r="B114" s="16" t="s">
        <v>142</v>
      </c>
      <c r="C114" s="17" t="s">
        <v>219</v>
      </c>
      <c r="D114" s="18">
        <f>D115</f>
        <v>120</v>
      </c>
      <c r="E114" s="18">
        <f>E115</f>
        <v>120</v>
      </c>
      <c r="F114" s="18">
        <f>F115</f>
        <v>120</v>
      </c>
    </row>
    <row r="115" spans="1:6" ht="60" x14ac:dyDescent="0.2">
      <c r="A115" s="7" t="s">
        <v>166</v>
      </c>
      <c r="B115" s="7" t="s">
        <v>63</v>
      </c>
      <c r="C115" s="2" t="s">
        <v>64</v>
      </c>
      <c r="D115" s="3">
        <v>120</v>
      </c>
      <c r="E115" s="3">
        <v>120</v>
      </c>
      <c r="F115" s="3">
        <v>120</v>
      </c>
    </row>
    <row r="116" spans="1:6" ht="71.25" x14ac:dyDescent="0.2">
      <c r="A116" s="8" t="s">
        <v>48</v>
      </c>
      <c r="B116" s="8" t="s">
        <v>142</v>
      </c>
      <c r="C116" s="9" t="s">
        <v>65</v>
      </c>
      <c r="D116" s="10">
        <f>D123+D117+D119+D121</f>
        <v>2291</v>
      </c>
      <c r="E116" s="10">
        <f>E123+E117+E119+E121</f>
        <v>2186</v>
      </c>
      <c r="F116" s="10">
        <f>F123+F117+F119+F121</f>
        <v>2186</v>
      </c>
    </row>
    <row r="117" spans="1:6" ht="60" x14ac:dyDescent="0.2">
      <c r="A117" s="16" t="s">
        <v>167</v>
      </c>
      <c r="B117" s="16" t="s">
        <v>142</v>
      </c>
      <c r="C117" s="17" t="s">
        <v>66</v>
      </c>
      <c r="D117" s="18">
        <f>D118</f>
        <v>55</v>
      </c>
      <c r="E117" s="18">
        <f>E118</f>
        <v>55</v>
      </c>
      <c r="F117" s="18">
        <f>F118</f>
        <v>55</v>
      </c>
    </row>
    <row r="118" spans="1:6" ht="60" x14ac:dyDescent="0.2">
      <c r="A118" s="7" t="s">
        <v>167</v>
      </c>
      <c r="B118" s="7" t="s">
        <v>63</v>
      </c>
      <c r="C118" s="2" t="s">
        <v>64</v>
      </c>
      <c r="D118" s="3">
        <v>55</v>
      </c>
      <c r="E118" s="3">
        <v>55</v>
      </c>
      <c r="F118" s="3">
        <v>55</v>
      </c>
    </row>
    <row r="119" spans="1:6" ht="60" x14ac:dyDescent="0.2">
      <c r="A119" s="16" t="s">
        <v>168</v>
      </c>
      <c r="B119" s="16" t="s">
        <v>142</v>
      </c>
      <c r="C119" s="17" t="s">
        <v>67</v>
      </c>
      <c r="D119" s="18">
        <f>D120</f>
        <v>225</v>
      </c>
      <c r="E119" s="18">
        <f>E120</f>
        <v>130</v>
      </c>
      <c r="F119" s="18">
        <f>F120</f>
        <v>130</v>
      </c>
    </row>
    <row r="120" spans="1:6" ht="60" x14ac:dyDescent="0.2">
      <c r="A120" s="7" t="s">
        <v>168</v>
      </c>
      <c r="B120" s="7" t="s">
        <v>63</v>
      </c>
      <c r="C120" s="2" t="s">
        <v>64</v>
      </c>
      <c r="D120" s="3">
        <v>225</v>
      </c>
      <c r="E120" s="3">
        <v>130</v>
      </c>
      <c r="F120" s="3">
        <v>130</v>
      </c>
    </row>
    <row r="121" spans="1:6" ht="30" x14ac:dyDescent="0.2">
      <c r="A121" s="16" t="s">
        <v>49</v>
      </c>
      <c r="B121" s="16" t="s">
        <v>142</v>
      </c>
      <c r="C121" s="17" t="s">
        <v>68</v>
      </c>
      <c r="D121" s="18">
        <f>D122</f>
        <v>180</v>
      </c>
      <c r="E121" s="18">
        <f>E122</f>
        <v>170</v>
      </c>
      <c r="F121" s="18">
        <f>F122</f>
        <v>170</v>
      </c>
    </row>
    <row r="122" spans="1:6" ht="60" x14ac:dyDescent="0.2">
      <c r="A122" s="7" t="s">
        <v>49</v>
      </c>
      <c r="B122" s="7" t="s">
        <v>63</v>
      </c>
      <c r="C122" s="2" t="s">
        <v>64</v>
      </c>
      <c r="D122" s="3">
        <v>180</v>
      </c>
      <c r="E122" s="3">
        <v>170</v>
      </c>
      <c r="F122" s="3">
        <v>170</v>
      </c>
    </row>
    <row r="123" spans="1:6" ht="64.5" customHeight="1" x14ac:dyDescent="0.2">
      <c r="A123" s="16" t="s">
        <v>220</v>
      </c>
      <c r="B123" s="16" t="s">
        <v>142</v>
      </c>
      <c r="C123" s="48" t="s">
        <v>246</v>
      </c>
      <c r="D123" s="18">
        <f>D124</f>
        <v>1831</v>
      </c>
      <c r="E123" s="18">
        <f>E124</f>
        <v>1831</v>
      </c>
      <c r="F123" s="18">
        <f>F124</f>
        <v>1831</v>
      </c>
    </row>
    <row r="124" spans="1:6" ht="60" x14ac:dyDescent="0.2">
      <c r="A124" s="7" t="s">
        <v>220</v>
      </c>
      <c r="B124" s="7" t="s">
        <v>63</v>
      </c>
      <c r="C124" s="2" t="s">
        <v>64</v>
      </c>
      <c r="D124" s="3">
        <v>1831</v>
      </c>
      <c r="E124" s="3">
        <v>1831</v>
      </c>
      <c r="F124" s="3">
        <v>1831</v>
      </c>
    </row>
    <row r="125" spans="1:6" ht="99.75" x14ac:dyDescent="0.2">
      <c r="A125" s="12" t="s">
        <v>50</v>
      </c>
      <c r="B125" s="12" t="s">
        <v>142</v>
      </c>
      <c r="C125" s="14" t="s">
        <v>233</v>
      </c>
      <c r="D125" s="15">
        <f>D129+D132+D145+D126</f>
        <v>190</v>
      </c>
      <c r="E125" s="15">
        <f t="shared" ref="E125:F125" si="19">E129+E132+E145+E126</f>
        <v>160</v>
      </c>
      <c r="F125" s="15">
        <f t="shared" si="19"/>
        <v>160</v>
      </c>
    </row>
    <row r="126" spans="1:6" s="50" customFormat="1" ht="42.75" x14ac:dyDescent="0.2">
      <c r="A126" s="63" t="s">
        <v>274</v>
      </c>
      <c r="B126" s="63"/>
      <c r="C126" s="64" t="s">
        <v>275</v>
      </c>
      <c r="D126" s="65">
        <f>D127</f>
        <v>30</v>
      </c>
      <c r="E126" s="65">
        <f t="shared" ref="E126:F126" si="20">E127</f>
        <v>0</v>
      </c>
      <c r="F126" s="65">
        <f t="shared" si="20"/>
        <v>0</v>
      </c>
    </row>
    <row r="127" spans="1:6" s="50" customFormat="1" ht="60" x14ac:dyDescent="0.2">
      <c r="A127" s="52" t="s">
        <v>276</v>
      </c>
      <c r="B127" s="66"/>
      <c r="C127" s="53" t="s">
        <v>277</v>
      </c>
      <c r="D127" s="54">
        <f>D128</f>
        <v>30</v>
      </c>
      <c r="E127" s="54">
        <f t="shared" ref="E127:F127" si="21">E128</f>
        <v>0</v>
      </c>
      <c r="F127" s="54">
        <f t="shared" si="21"/>
        <v>0</v>
      </c>
    </row>
    <row r="128" spans="1:6" s="50" customFormat="1" ht="45" x14ac:dyDescent="0.2">
      <c r="A128" s="6" t="s">
        <v>276</v>
      </c>
      <c r="B128" s="7" t="s">
        <v>20</v>
      </c>
      <c r="C128" s="2" t="s">
        <v>88</v>
      </c>
      <c r="D128" s="35">
        <v>30</v>
      </c>
      <c r="E128" s="35"/>
      <c r="F128" s="35"/>
    </row>
    <row r="129" spans="1:6" ht="42.75" x14ac:dyDescent="0.2">
      <c r="A129" s="8" t="s">
        <v>105</v>
      </c>
      <c r="B129" s="8" t="s">
        <v>142</v>
      </c>
      <c r="C129" s="9" t="s">
        <v>104</v>
      </c>
      <c r="D129" s="10">
        <f t="shared" ref="D129:F130" si="22">D130</f>
        <v>30</v>
      </c>
      <c r="E129" s="10">
        <f t="shared" si="22"/>
        <v>30</v>
      </c>
      <c r="F129" s="10">
        <f t="shared" si="22"/>
        <v>30</v>
      </c>
    </row>
    <row r="130" spans="1:6" ht="60" customHeight="1" x14ac:dyDescent="0.2">
      <c r="A130" s="16" t="s">
        <v>169</v>
      </c>
      <c r="B130" s="16" t="s">
        <v>142</v>
      </c>
      <c r="C130" s="17" t="s">
        <v>106</v>
      </c>
      <c r="D130" s="18">
        <f t="shared" si="22"/>
        <v>30</v>
      </c>
      <c r="E130" s="18">
        <f t="shared" si="22"/>
        <v>30</v>
      </c>
      <c r="F130" s="18">
        <f t="shared" si="22"/>
        <v>30</v>
      </c>
    </row>
    <row r="131" spans="1:6" ht="30" x14ac:dyDescent="0.2">
      <c r="A131" s="7" t="s">
        <v>169</v>
      </c>
      <c r="B131" s="7" t="s">
        <v>59</v>
      </c>
      <c r="C131" s="2" t="s">
        <v>60</v>
      </c>
      <c r="D131" s="3">
        <v>30</v>
      </c>
      <c r="E131" s="3">
        <v>30</v>
      </c>
      <c r="F131" s="3">
        <v>30</v>
      </c>
    </row>
    <row r="132" spans="1:6" ht="65.25" customHeight="1" x14ac:dyDescent="0.2">
      <c r="A132" s="21" t="s">
        <v>108</v>
      </c>
      <c r="B132" s="19"/>
      <c r="C132" s="20" t="s">
        <v>107</v>
      </c>
      <c r="D132" s="33">
        <f>D133+D135+D137+D139+D143+D141</f>
        <v>110</v>
      </c>
      <c r="E132" s="33">
        <f>E133+E135+E137+E139+E143+E141</f>
        <v>110</v>
      </c>
      <c r="F132" s="33">
        <f>F133+F135+F137+F139+F143+F141</f>
        <v>110</v>
      </c>
    </row>
    <row r="133" spans="1:6" ht="47.25" customHeight="1" x14ac:dyDescent="0.2">
      <c r="A133" s="16" t="s">
        <v>170</v>
      </c>
      <c r="B133" s="16"/>
      <c r="C133" s="17" t="s">
        <v>109</v>
      </c>
      <c r="D133" s="18">
        <f>D134</f>
        <v>17.8</v>
      </c>
      <c r="E133" s="18">
        <f>E134</f>
        <v>15</v>
      </c>
      <c r="F133" s="18">
        <f>F134</f>
        <v>15</v>
      </c>
    </row>
    <row r="134" spans="1:6" ht="45" x14ac:dyDescent="0.2">
      <c r="A134" s="7" t="s">
        <v>170</v>
      </c>
      <c r="B134" s="7" t="s">
        <v>20</v>
      </c>
      <c r="C134" s="2" t="s">
        <v>88</v>
      </c>
      <c r="D134" s="3">
        <v>17.8</v>
      </c>
      <c r="E134" s="3">
        <v>15</v>
      </c>
      <c r="F134" s="3">
        <v>15</v>
      </c>
    </row>
    <row r="135" spans="1:6" ht="45" x14ac:dyDescent="0.2">
      <c r="A135" s="16" t="s">
        <v>170</v>
      </c>
      <c r="B135" s="16"/>
      <c r="C135" s="17" t="s">
        <v>109</v>
      </c>
      <c r="D135" s="18">
        <f>D136</f>
        <v>16.899999999999999</v>
      </c>
      <c r="E135" s="18">
        <f>E136</f>
        <v>10</v>
      </c>
      <c r="F135" s="18">
        <f>F136</f>
        <v>10</v>
      </c>
    </row>
    <row r="136" spans="1:6" ht="45" x14ac:dyDescent="0.2">
      <c r="A136" s="7" t="s">
        <v>170</v>
      </c>
      <c r="B136" s="7" t="s">
        <v>82</v>
      </c>
      <c r="C136" s="2" t="s">
        <v>103</v>
      </c>
      <c r="D136" s="3">
        <v>16.899999999999999</v>
      </c>
      <c r="E136" s="3">
        <v>10</v>
      </c>
      <c r="F136" s="3">
        <v>10</v>
      </c>
    </row>
    <row r="137" spans="1:6" ht="45" x14ac:dyDescent="0.2">
      <c r="A137" s="16" t="s">
        <v>170</v>
      </c>
      <c r="B137" s="16"/>
      <c r="C137" s="17" t="s">
        <v>109</v>
      </c>
      <c r="D137" s="18">
        <f>D138</f>
        <v>10</v>
      </c>
      <c r="E137" s="18">
        <f>E138</f>
        <v>10</v>
      </c>
      <c r="F137" s="18">
        <f>F138</f>
        <v>10</v>
      </c>
    </row>
    <row r="138" spans="1:6" ht="45" x14ac:dyDescent="0.2">
      <c r="A138" s="7" t="s">
        <v>170</v>
      </c>
      <c r="B138" s="7" t="s">
        <v>19</v>
      </c>
      <c r="C138" s="2" t="s">
        <v>58</v>
      </c>
      <c r="D138" s="3">
        <v>10</v>
      </c>
      <c r="E138" s="3">
        <v>10</v>
      </c>
      <c r="F138" s="3">
        <v>10</v>
      </c>
    </row>
    <row r="139" spans="1:6" ht="45" x14ac:dyDescent="0.2">
      <c r="A139" s="16" t="s">
        <v>170</v>
      </c>
      <c r="B139" s="16"/>
      <c r="C139" s="17" t="s">
        <v>109</v>
      </c>
      <c r="D139" s="18">
        <f>D140</f>
        <v>15</v>
      </c>
      <c r="E139" s="18">
        <f>E140</f>
        <v>15</v>
      </c>
      <c r="F139" s="18">
        <f>F140</f>
        <v>15</v>
      </c>
    </row>
    <row r="140" spans="1:6" ht="60" x14ac:dyDescent="0.2">
      <c r="A140" s="7" t="s">
        <v>170</v>
      </c>
      <c r="B140" s="7" t="s">
        <v>63</v>
      </c>
      <c r="C140" s="2" t="s">
        <v>64</v>
      </c>
      <c r="D140" s="3">
        <v>15</v>
      </c>
      <c r="E140" s="3">
        <v>15</v>
      </c>
      <c r="F140" s="3">
        <v>15</v>
      </c>
    </row>
    <row r="141" spans="1:6" ht="45" x14ac:dyDescent="0.2">
      <c r="A141" s="16" t="s">
        <v>170</v>
      </c>
      <c r="B141" s="16"/>
      <c r="C141" s="17" t="s">
        <v>109</v>
      </c>
      <c r="D141" s="18">
        <f>D142</f>
        <v>0.3</v>
      </c>
      <c r="E141" s="18">
        <f>E142</f>
        <v>10</v>
      </c>
      <c r="F141" s="18">
        <f>F142</f>
        <v>10</v>
      </c>
    </row>
    <row r="142" spans="1:6" ht="30" x14ac:dyDescent="0.2">
      <c r="A142" s="7" t="s">
        <v>170</v>
      </c>
      <c r="B142" s="7" t="s">
        <v>59</v>
      </c>
      <c r="C142" s="2" t="s">
        <v>60</v>
      </c>
      <c r="D142" s="3">
        <v>0.3</v>
      </c>
      <c r="E142" s="3">
        <v>10</v>
      </c>
      <c r="F142" s="3">
        <v>10</v>
      </c>
    </row>
    <row r="143" spans="1:6" ht="31.5" customHeight="1" x14ac:dyDescent="0.2">
      <c r="A143" s="16" t="s">
        <v>171</v>
      </c>
      <c r="B143" s="16"/>
      <c r="C143" s="17" t="s">
        <v>110</v>
      </c>
      <c r="D143" s="18">
        <f>D144</f>
        <v>50</v>
      </c>
      <c r="E143" s="18">
        <f>E144</f>
        <v>50</v>
      </c>
      <c r="F143" s="18">
        <f>F144</f>
        <v>50</v>
      </c>
    </row>
    <row r="144" spans="1:6" ht="45" x14ac:dyDescent="0.2">
      <c r="A144" s="7" t="s">
        <v>171</v>
      </c>
      <c r="B144" s="7" t="s">
        <v>19</v>
      </c>
      <c r="C144" s="2" t="s">
        <v>58</v>
      </c>
      <c r="D144" s="3">
        <v>50</v>
      </c>
      <c r="E144" s="3">
        <v>50</v>
      </c>
      <c r="F144" s="3">
        <v>50</v>
      </c>
    </row>
    <row r="145" spans="1:6" ht="74.25" customHeight="1" x14ac:dyDescent="0.2">
      <c r="A145" s="21" t="s">
        <v>112</v>
      </c>
      <c r="B145" s="19" t="s">
        <v>142</v>
      </c>
      <c r="C145" s="20" t="s">
        <v>111</v>
      </c>
      <c r="D145" s="33">
        <f t="shared" ref="D145:F146" si="23">D146</f>
        <v>20</v>
      </c>
      <c r="E145" s="33">
        <f t="shared" si="23"/>
        <v>20</v>
      </c>
      <c r="F145" s="33">
        <f t="shared" si="23"/>
        <v>20</v>
      </c>
    </row>
    <row r="146" spans="1:6" ht="63" customHeight="1" x14ac:dyDescent="0.2">
      <c r="A146" s="31" t="s">
        <v>172</v>
      </c>
      <c r="B146" s="16"/>
      <c r="C146" s="22" t="s">
        <v>6</v>
      </c>
      <c r="D146" s="18">
        <f t="shared" si="23"/>
        <v>20</v>
      </c>
      <c r="E146" s="18">
        <f t="shared" si="23"/>
        <v>20</v>
      </c>
      <c r="F146" s="18">
        <f t="shared" si="23"/>
        <v>20</v>
      </c>
    </row>
    <row r="147" spans="1:6" ht="30" x14ac:dyDescent="0.2">
      <c r="A147" s="7" t="s">
        <v>172</v>
      </c>
      <c r="B147" s="7" t="s">
        <v>59</v>
      </c>
      <c r="C147" s="2" t="s">
        <v>60</v>
      </c>
      <c r="D147" s="3">
        <v>20</v>
      </c>
      <c r="E147" s="3">
        <v>20</v>
      </c>
      <c r="F147" s="3">
        <v>20</v>
      </c>
    </row>
    <row r="148" spans="1:6" ht="132" customHeight="1" x14ac:dyDescent="0.2">
      <c r="A148" s="12" t="s">
        <v>113</v>
      </c>
      <c r="B148" s="12" t="s">
        <v>142</v>
      </c>
      <c r="C148" s="14" t="s">
        <v>234</v>
      </c>
      <c r="D148" s="15">
        <f>D149+D159</f>
        <v>8085.9</v>
      </c>
      <c r="E148" s="15">
        <f>E149+E159</f>
        <v>10969.900000000001</v>
      </c>
      <c r="F148" s="15">
        <f>F149+F159</f>
        <v>5081.5</v>
      </c>
    </row>
    <row r="149" spans="1:6" ht="42.75" x14ac:dyDescent="0.2">
      <c r="A149" s="8" t="s">
        <v>51</v>
      </c>
      <c r="B149" s="8" t="s">
        <v>142</v>
      </c>
      <c r="C149" s="9" t="s">
        <v>114</v>
      </c>
      <c r="D149" s="10">
        <f>D150+D152+D154+D156</f>
        <v>1604.8999999999999</v>
      </c>
      <c r="E149" s="10">
        <f>E150+E152</f>
        <v>6400.1</v>
      </c>
      <c r="F149" s="10">
        <f>F150+F152</f>
        <v>558.29999999999995</v>
      </c>
    </row>
    <row r="150" spans="1:6" ht="46.5" customHeight="1" x14ac:dyDescent="0.2">
      <c r="A150" s="16" t="s">
        <v>192</v>
      </c>
      <c r="B150" s="16" t="s">
        <v>142</v>
      </c>
      <c r="C150" s="17" t="s">
        <v>221</v>
      </c>
      <c r="D150" s="18">
        <f>D151</f>
        <v>64.599999999999994</v>
      </c>
      <c r="E150" s="18">
        <f>E151</f>
        <v>5400.1</v>
      </c>
      <c r="F150" s="18">
        <f>F151</f>
        <v>558.29999999999995</v>
      </c>
    </row>
    <row r="151" spans="1:6" ht="30" x14ac:dyDescent="0.2">
      <c r="A151" s="7" t="s">
        <v>192</v>
      </c>
      <c r="B151" s="7" t="s">
        <v>59</v>
      </c>
      <c r="C151" s="2" t="s">
        <v>60</v>
      </c>
      <c r="D151" s="3">
        <v>64.599999999999994</v>
      </c>
      <c r="E151" s="3">
        <v>5400.1</v>
      </c>
      <c r="F151" s="3">
        <v>558.29999999999995</v>
      </c>
    </row>
    <row r="152" spans="1:6" ht="60" x14ac:dyDescent="0.2">
      <c r="A152" s="16" t="s">
        <v>222</v>
      </c>
      <c r="B152" s="16"/>
      <c r="C152" s="17" t="s">
        <v>223</v>
      </c>
      <c r="D152" s="18">
        <f>D153</f>
        <v>1000</v>
      </c>
      <c r="E152" s="18">
        <f>E153</f>
        <v>1000</v>
      </c>
      <c r="F152" s="18">
        <f>F153</f>
        <v>0</v>
      </c>
    </row>
    <row r="153" spans="1:6" ht="30" x14ac:dyDescent="0.2">
      <c r="A153" s="7" t="s">
        <v>222</v>
      </c>
      <c r="B153" s="7" t="s">
        <v>59</v>
      </c>
      <c r="C153" s="2" t="s">
        <v>60</v>
      </c>
      <c r="D153" s="3">
        <v>1000</v>
      </c>
      <c r="E153" s="3">
        <v>1000</v>
      </c>
      <c r="F153" s="3">
        <v>0</v>
      </c>
    </row>
    <row r="154" spans="1:6" s="50" customFormat="1" ht="75" x14ac:dyDescent="0.2">
      <c r="A154" s="52" t="s">
        <v>278</v>
      </c>
      <c r="B154" s="55"/>
      <c r="C154" s="53" t="s">
        <v>279</v>
      </c>
      <c r="D154" s="57">
        <f>D155</f>
        <v>200</v>
      </c>
      <c r="E154" s="57">
        <f t="shared" ref="E154:F154" si="24">E155</f>
        <v>0</v>
      </c>
      <c r="F154" s="57">
        <f t="shared" si="24"/>
        <v>0</v>
      </c>
    </row>
    <row r="155" spans="1:6" s="50" customFormat="1" ht="30" x14ac:dyDescent="0.2">
      <c r="A155" s="6" t="s">
        <v>278</v>
      </c>
      <c r="B155" s="7" t="s">
        <v>59</v>
      </c>
      <c r="C155" s="2" t="s">
        <v>60</v>
      </c>
      <c r="D155" s="3">
        <v>200</v>
      </c>
      <c r="E155" s="3"/>
      <c r="F155" s="3"/>
    </row>
    <row r="156" spans="1:6" s="50" customFormat="1" ht="90" x14ac:dyDescent="0.2">
      <c r="A156" s="52" t="s">
        <v>280</v>
      </c>
      <c r="B156" s="55"/>
      <c r="C156" s="53" t="s">
        <v>281</v>
      </c>
      <c r="D156" s="57">
        <f>D157+D158</f>
        <v>340.29999999999995</v>
      </c>
      <c r="E156" s="57">
        <f t="shared" ref="E156:F156" si="25">E157+E158</f>
        <v>0</v>
      </c>
      <c r="F156" s="57">
        <f t="shared" si="25"/>
        <v>0</v>
      </c>
    </row>
    <row r="157" spans="1:6" s="50" customFormat="1" ht="45" x14ac:dyDescent="0.2">
      <c r="A157" s="6" t="s">
        <v>280</v>
      </c>
      <c r="B157" s="6" t="s">
        <v>82</v>
      </c>
      <c r="C157" s="67" t="s">
        <v>103</v>
      </c>
      <c r="D157" s="3">
        <v>304.89999999999998</v>
      </c>
      <c r="E157" s="3"/>
      <c r="F157" s="3"/>
    </row>
    <row r="158" spans="1:6" s="50" customFormat="1" ht="30" x14ac:dyDescent="0.2">
      <c r="A158" s="6" t="s">
        <v>280</v>
      </c>
      <c r="B158" s="6" t="s">
        <v>59</v>
      </c>
      <c r="C158" s="67" t="s">
        <v>60</v>
      </c>
      <c r="D158" s="3">
        <v>35.4</v>
      </c>
      <c r="E158" s="3"/>
      <c r="F158" s="3"/>
    </row>
    <row r="159" spans="1:6" ht="33" customHeight="1" x14ac:dyDescent="0.2">
      <c r="A159" s="21" t="s">
        <v>52</v>
      </c>
      <c r="B159" s="19"/>
      <c r="C159" s="20" t="s">
        <v>14</v>
      </c>
      <c r="D159" s="33">
        <f>D166+D160+D162+D164</f>
        <v>6481</v>
      </c>
      <c r="E159" s="33">
        <f t="shared" ref="E159:F159" si="26">E166+E160+E162+E164</f>
        <v>4569.8</v>
      </c>
      <c r="F159" s="33">
        <f t="shared" si="26"/>
        <v>4523.2</v>
      </c>
    </row>
    <row r="160" spans="1:6" ht="48.75" customHeight="1" x14ac:dyDescent="0.2">
      <c r="A160" s="16" t="s">
        <v>174</v>
      </c>
      <c r="B160" s="16" t="s">
        <v>142</v>
      </c>
      <c r="C160" s="17" t="s">
        <v>12</v>
      </c>
      <c r="D160" s="18">
        <f>D161</f>
        <v>233.7</v>
      </c>
      <c r="E160" s="18">
        <f>E161</f>
        <v>380.8</v>
      </c>
      <c r="F160" s="18">
        <f>F161</f>
        <v>334.2</v>
      </c>
    </row>
    <row r="161" spans="1:6" ht="33" customHeight="1" x14ac:dyDescent="0.2">
      <c r="A161" s="7" t="s">
        <v>174</v>
      </c>
      <c r="B161" s="7" t="s">
        <v>59</v>
      </c>
      <c r="C161" s="2" t="s">
        <v>60</v>
      </c>
      <c r="D161" s="3">
        <v>233.7</v>
      </c>
      <c r="E161" s="3">
        <v>380.8</v>
      </c>
      <c r="F161" s="3">
        <v>334.2</v>
      </c>
    </row>
    <row r="162" spans="1:6" ht="33" customHeight="1" x14ac:dyDescent="0.2">
      <c r="A162" s="16" t="s">
        <v>242</v>
      </c>
      <c r="B162" s="16" t="s">
        <v>142</v>
      </c>
      <c r="C162" s="17" t="s">
        <v>13</v>
      </c>
      <c r="D162" s="18">
        <f>D163</f>
        <v>1110.9000000000001</v>
      </c>
      <c r="E162" s="18">
        <f>E163</f>
        <v>0</v>
      </c>
      <c r="F162" s="18">
        <f>F163</f>
        <v>0</v>
      </c>
    </row>
    <row r="163" spans="1:6" ht="33" customHeight="1" x14ac:dyDescent="0.2">
      <c r="A163" s="7" t="s">
        <v>242</v>
      </c>
      <c r="B163" s="7" t="s">
        <v>59</v>
      </c>
      <c r="C163" s="2" t="s">
        <v>60</v>
      </c>
      <c r="D163" s="3">
        <v>1110.9000000000001</v>
      </c>
      <c r="E163" s="3">
        <v>0</v>
      </c>
      <c r="F163" s="3">
        <v>0</v>
      </c>
    </row>
    <row r="164" spans="1:6" s="50" customFormat="1" ht="91.5" customHeight="1" x14ac:dyDescent="0.2">
      <c r="A164" s="68" t="s">
        <v>282</v>
      </c>
      <c r="B164" s="69"/>
      <c r="C164" s="70" t="s">
        <v>283</v>
      </c>
      <c r="D164" s="71">
        <f>D165</f>
        <v>947.4</v>
      </c>
      <c r="E164" s="71"/>
      <c r="F164" s="71"/>
    </row>
    <row r="165" spans="1:6" s="50" customFormat="1" ht="33" customHeight="1" x14ac:dyDescent="0.2">
      <c r="A165" s="6" t="s">
        <v>282</v>
      </c>
      <c r="B165" s="7" t="s">
        <v>59</v>
      </c>
      <c r="C165" s="2" t="s">
        <v>60</v>
      </c>
      <c r="D165" s="3">
        <v>947.4</v>
      </c>
      <c r="E165" s="3"/>
      <c r="F165" s="3"/>
    </row>
    <row r="166" spans="1:6" ht="110.25" customHeight="1" x14ac:dyDescent="0.2">
      <c r="A166" s="26" t="s">
        <v>173</v>
      </c>
      <c r="B166" s="26" t="s">
        <v>142</v>
      </c>
      <c r="C166" s="27" t="s">
        <v>11</v>
      </c>
      <c r="D166" s="28">
        <f>D167</f>
        <v>4189</v>
      </c>
      <c r="E166" s="28">
        <f>E167</f>
        <v>4189</v>
      </c>
      <c r="F166" s="28">
        <f>F167</f>
        <v>4189</v>
      </c>
    </row>
    <row r="167" spans="1:6" ht="30" x14ac:dyDescent="0.2">
      <c r="A167" s="7" t="s">
        <v>173</v>
      </c>
      <c r="B167" s="7" t="s">
        <v>59</v>
      </c>
      <c r="C167" s="2" t="s">
        <v>60</v>
      </c>
      <c r="D167" s="3">
        <v>4189</v>
      </c>
      <c r="E167" s="3">
        <v>4189</v>
      </c>
      <c r="F167" s="3">
        <v>4189</v>
      </c>
    </row>
    <row r="168" spans="1:6" ht="71.25" x14ac:dyDescent="0.2">
      <c r="A168" s="12" t="s">
        <v>53</v>
      </c>
      <c r="B168" s="12" t="s">
        <v>142</v>
      </c>
      <c r="C168" s="14" t="s">
        <v>235</v>
      </c>
      <c r="D168" s="15">
        <f>D169+D174+D177+D180</f>
        <v>965</v>
      </c>
      <c r="E168" s="15">
        <f>E169+E174+E177+E180</f>
        <v>885</v>
      </c>
      <c r="F168" s="15">
        <f>F169+F174+F177+F180</f>
        <v>885</v>
      </c>
    </row>
    <row r="169" spans="1:6" ht="57" x14ac:dyDescent="0.2">
      <c r="A169" s="8" t="s">
        <v>54</v>
      </c>
      <c r="B169" s="8" t="s">
        <v>142</v>
      </c>
      <c r="C169" s="9" t="s">
        <v>46</v>
      </c>
      <c r="D169" s="10">
        <f>D170+D172</f>
        <v>180</v>
      </c>
      <c r="E169" s="10">
        <f t="shared" ref="E169:F169" si="27">E170+E172</f>
        <v>100</v>
      </c>
      <c r="F169" s="10">
        <f t="shared" si="27"/>
        <v>100</v>
      </c>
    </row>
    <row r="170" spans="1:6" ht="45" x14ac:dyDescent="0.2">
      <c r="A170" s="16" t="s">
        <v>55</v>
      </c>
      <c r="B170" s="16" t="s">
        <v>142</v>
      </c>
      <c r="C170" s="23" t="s">
        <v>47</v>
      </c>
      <c r="D170" s="18">
        <f t="shared" ref="D170:F170" si="28">D171</f>
        <v>100</v>
      </c>
      <c r="E170" s="18">
        <f t="shared" si="28"/>
        <v>100</v>
      </c>
      <c r="F170" s="18">
        <f t="shared" si="28"/>
        <v>100</v>
      </c>
    </row>
    <row r="171" spans="1:6" ht="30" x14ac:dyDescent="0.2">
      <c r="A171" s="7" t="s">
        <v>55</v>
      </c>
      <c r="B171" s="7" t="s">
        <v>59</v>
      </c>
      <c r="C171" s="2" t="s">
        <v>60</v>
      </c>
      <c r="D171" s="3">
        <v>100</v>
      </c>
      <c r="E171" s="3">
        <v>100</v>
      </c>
      <c r="F171" s="3">
        <v>100</v>
      </c>
    </row>
    <row r="172" spans="1:6" s="50" customFormat="1" ht="45" x14ac:dyDescent="0.2">
      <c r="A172" s="52" t="s">
        <v>284</v>
      </c>
      <c r="B172" s="55"/>
      <c r="C172" s="53" t="s">
        <v>285</v>
      </c>
      <c r="D172" s="57">
        <f>D173</f>
        <v>80</v>
      </c>
      <c r="E172" s="57">
        <f t="shared" ref="E172:F172" si="29">E173</f>
        <v>0</v>
      </c>
      <c r="F172" s="57">
        <f t="shared" si="29"/>
        <v>0</v>
      </c>
    </row>
    <row r="173" spans="1:6" s="50" customFormat="1" ht="45" x14ac:dyDescent="0.2">
      <c r="A173" s="6" t="s">
        <v>284</v>
      </c>
      <c r="B173" s="6" t="s">
        <v>82</v>
      </c>
      <c r="C173" s="67" t="s">
        <v>103</v>
      </c>
      <c r="D173" s="3">
        <v>80</v>
      </c>
      <c r="E173" s="3"/>
      <c r="F173" s="3"/>
    </row>
    <row r="174" spans="1:6" ht="57" x14ac:dyDescent="0.2">
      <c r="A174" s="8" t="s">
        <v>129</v>
      </c>
      <c r="B174" s="8" t="s">
        <v>142</v>
      </c>
      <c r="C174" s="9" t="s">
        <v>128</v>
      </c>
      <c r="D174" s="10">
        <f t="shared" ref="D174:F175" si="30">D175</f>
        <v>20</v>
      </c>
      <c r="E174" s="10">
        <f t="shared" si="30"/>
        <v>20</v>
      </c>
      <c r="F174" s="10">
        <f t="shared" si="30"/>
        <v>20</v>
      </c>
    </row>
    <row r="175" spans="1:6" ht="60" x14ac:dyDescent="0.2">
      <c r="A175" s="16" t="s">
        <v>175</v>
      </c>
      <c r="B175" s="16" t="s">
        <v>142</v>
      </c>
      <c r="C175" s="23" t="s">
        <v>130</v>
      </c>
      <c r="D175" s="18">
        <f t="shared" si="30"/>
        <v>20</v>
      </c>
      <c r="E175" s="18">
        <f t="shared" si="30"/>
        <v>20</v>
      </c>
      <c r="F175" s="18">
        <f t="shared" si="30"/>
        <v>20</v>
      </c>
    </row>
    <row r="176" spans="1:6" ht="30" x14ac:dyDescent="0.2">
      <c r="A176" s="7" t="s">
        <v>175</v>
      </c>
      <c r="B176" s="7" t="s">
        <v>59</v>
      </c>
      <c r="C176" s="2" t="s">
        <v>60</v>
      </c>
      <c r="D176" s="3">
        <v>20</v>
      </c>
      <c r="E176" s="3">
        <v>20</v>
      </c>
      <c r="F176" s="3">
        <v>20</v>
      </c>
    </row>
    <row r="177" spans="1:6" ht="57" x14ac:dyDescent="0.2">
      <c r="A177" s="8" t="s">
        <v>132</v>
      </c>
      <c r="B177" s="8" t="s">
        <v>142</v>
      </c>
      <c r="C177" s="9" t="s">
        <v>131</v>
      </c>
      <c r="D177" s="10">
        <f t="shared" ref="D177:F178" si="31">D178</f>
        <v>10</v>
      </c>
      <c r="E177" s="10">
        <f t="shared" si="31"/>
        <v>10</v>
      </c>
      <c r="F177" s="10">
        <f t="shared" si="31"/>
        <v>10</v>
      </c>
    </row>
    <row r="178" spans="1:6" ht="45" x14ac:dyDescent="0.2">
      <c r="A178" s="16" t="s">
        <v>176</v>
      </c>
      <c r="B178" s="16" t="s">
        <v>142</v>
      </c>
      <c r="C178" s="23" t="s">
        <v>133</v>
      </c>
      <c r="D178" s="18">
        <f t="shared" si="31"/>
        <v>10</v>
      </c>
      <c r="E178" s="18">
        <f t="shared" si="31"/>
        <v>10</v>
      </c>
      <c r="F178" s="18">
        <f t="shared" si="31"/>
        <v>10</v>
      </c>
    </row>
    <row r="179" spans="1:6" ht="30" x14ac:dyDescent="0.2">
      <c r="A179" s="7" t="s">
        <v>176</v>
      </c>
      <c r="B179" s="7" t="s">
        <v>59</v>
      </c>
      <c r="C179" s="2" t="s">
        <v>60</v>
      </c>
      <c r="D179" s="3">
        <v>10</v>
      </c>
      <c r="E179" s="3">
        <v>10</v>
      </c>
      <c r="F179" s="3">
        <v>10</v>
      </c>
    </row>
    <row r="180" spans="1:6" ht="14.25" x14ac:dyDescent="0.2">
      <c r="A180" s="8" t="s">
        <v>134</v>
      </c>
      <c r="B180" s="8" t="s">
        <v>142</v>
      </c>
      <c r="C180" s="9" t="s">
        <v>43</v>
      </c>
      <c r="D180" s="10">
        <f t="shared" ref="D180:F181" si="32">D181</f>
        <v>755</v>
      </c>
      <c r="E180" s="10">
        <f t="shared" si="32"/>
        <v>755</v>
      </c>
      <c r="F180" s="10">
        <f t="shared" si="32"/>
        <v>755</v>
      </c>
    </row>
    <row r="181" spans="1:6" ht="60" x14ac:dyDescent="0.2">
      <c r="A181" s="16" t="s">
        <v>136</v>
      </c>
      <c r="B181" s="16" t="s">
        <v>142</v>
      </c>
      <c r="C181" s="23" t="s">
        <v>135</v>
      </c>
      <c r="D181" s="18">
        <f t="shared" si="32"/>
        <v>755</v>
      </c>
      <c r="E181" s="18">
        <f t="shared" si="32"/>
        <v>755</v>
      </c>
      <c r="F181" s="18">
        <f t="shared" si="32"/>
        <v>755</v>
      </c>
    </row>
    <row r="182" spans="1:6" ht="30" x14ac:dyDescent="0.2">
      <c r="A182" s="7" t="s">
        <v>136</v>
      </c>
      <c r="B182" s="7" t="s">
        <v>59</v>
      </c>
      <c r="C182" s="2" t="s">
        <v>60</v>
      </c>
      <c r="D182" s="3">
        <v>755</v>
      </c>
      <c r="E182" s="3">
        <v>755</v>
      </c>
      <c r="F182" s="3">
        <v>755</v>
      </c>
    </row>
    <row r="183" spans="1:6" ht="57" x14ac:dyDescent="0.2">
      <c r="A183" s="12" t="s">
        <v>137</v>
      </c>
      <c r="B183" s="12" t="s">
        <v>142</v>
      </c>
      <c r="C183" s="14" t="s">
        <v>236</v>
      </c>
      <c r="D183" s="15">
        <f>D184+D189+D196</f>
        <v>1306.6999999999998</v>
      </c>
      <c r="E183" s="15">
        <f>E184+E189+E196</f>
        <v>1247.5999999999999</v>
      </c>
      <c r="F183" s="15">
        <f>F184+F189+F196</f>
        <v>4353.8999999999996</v>
      </c>
    </row>
    <row r="184" spans="1:6" ht="71.25" x14ac:dyDescent="0.2">
      <c r="A184" s="8" t="s">
        <v>138</v>
      </c>
      <c r="B184" s="8" t="s">
        <v>142</v>
      </c>
      <c r="C184" s="9" t="s">
        <v>8</v>
      </c>
      <c r="D184" s="10">
        <f>D187+D185</f>
        <v>621.29999999999995</v>
      </c>
      <c r="E184" s="10">
        <f>E187+E185</f>
        <v>1242.5999999999999</v>
      </c>
      <c r="F184" s="10">
        <f>F187+F185</f>
        <v>4348.8999999999996</v>
      </c>
    </row>
    <row r="185" spans="1:6" ht="75" x14ac:dyDescent="0.2">
      <c r="A185" s="69" t="s">
        <v>193</v>
      </c>
      <c r="B185" s="69" t="s">
        <v>142</v>
      </c>
      <c r="C185" s="72" t="s">
        <v>10</v>
      </c>
      <c r="D185" s="71">
        <f>D186</f>
        <v>0</v>
      </c>
      <c r="E185" s="71">
        <f>E186</f>
        <v>621.29999999999995</v>
      </c>
      <c r="F185" s="71">
        <f>F186</f>
        <v>3106.4</v>
      </c>
    </row>
    <row r="186" spans="1:6" ht="30" x14ac:dyDescent="0.2">
      <c r="A186" s="7" t="s">
        <v>193</v>
      </c>
      <c r="B186" s="7" t="s">
        <v>59</v>
      </c>
      <c r="C186" s="2" t="s">
        <v>60</v>
      </c>
      <c r="D186" s="3">
        <v>0</v>
      </c>
      <c r="E186" s="3">
        <v>621.29999999999995</v>
      </c>
      <c r="F186" s="3">
        <v>3106.4</v>
      </c>
    </row>
    <row r="187" spans="1:6" ht="80.25" customHeight="1" x14ac:dyDescent="0.2">
      <c r="A187" s="69" t="s">
        <v>194</v>
      </c>
      <c r="B187" s="69" t="s">
        <v>142</v>
      </c>
      <c r="C187" s="72" t="s">
        <v>9</v>
      </c>
      <c r="D187" s="71">
        <f>D188</f>
        <v>621.29999999999995</v>
      </c>
      <c r="E187" s="71">
        <f>E188</f>
        <v>621.29999999999995</v>
      </c>
      <c r="F187" s="71">
        <f>F188</f>
        <v>1242.5</v>
      </c>
    </row>
    <row r="188" spans="1:6" ht="30" x14ac:dyDescent="0.2">
      <c r="A188" s="7" t="s">
        <v>194</v>
      </c>
      <c r="B188" s="7" t="s">
        <v>59</v>
      </c>
      <c r="C188" s="2" t="s">
        <v>60</v>
      </c>
      <c r="D188" s="3">
        <v>621.29999999999995</v>
      </c>
      <c r="E188" s="3">
        <v>621.29999999999995</v>
      </c>
      <c r="F188" s="3">
        <v>1242.5</v>
      </c>
    </row>
    <row r="189" spans="1:6" ht="32.25" customHeight="1" x14ac:dyDescent="0.2">
      <c r="A189" s="8" t="s">
        <v>16</v>
      </c>
      <c r="B189" s="8" t="s">
        <v>142</v>
      </c>
      <c r="C189" s="9" t="s">
        <v>15</v>
      </c>
      <c r="D189" s="10">
        <f>D190+D192+D194</f>
        <v>680.4</v>
      </c>
      <c r="E189" s="10">
        <f t="shared" ref="E189:F189" si="33">E190+E192+E194</f>
        <v>0</v>
      </c>
      <c r="F189" s="10">
        <f t="shared" si="33"/>
        <v>0</v>
      </c>
    </row>
    <row r="190" spans="1:6" ht="75.75" customHeight="1" x14ac:dyDescent="0.2">
      <c r="A190" s="16" t="s">
        <v>18</v>
      </c>
      <c r="B190" s="16" t="s">
        <v>142</v>
      </c>
      <c r="C190" s="17" t="s">
        <v>17</v>
      </c>
      <c r="D190" s="18">
        <f t="shared" ref="D190:F190" si="34">D191</f>
        <v>400</v>
      </c>
      <c r="E190" s="18">
        <f t="shared" si="34"/>
        <v>0</v>
      </c>
      <c r="F190" s="18">
        <f t="shared" si="34"/>
        <v>0</v>
      </c>
    </row>
    <row r="191" spans="1:6" ht="30" x14ac:dyDescent="0.2">
      <c r="A191" s="7" t="s">
        <v>18</v>
      </c>
      <c r="B191" s="7" t="s">
        <v>59</v>
      </c>
      <c r="C191" s="2" t="s">
        <v>60</v>
      </c>
      <c r="D191" s="3">
        <v>400</v>
      </c>
      <c r="E191" s="3">
        <v>0</v>
      </c>
      <c r="F191" s="3">
        <v>0</v>
      </c>
    </row>
    <row r="192" spans="1:6" s="50" customFormat="1" ht="15" x14ac:dyDescent="0.2">
      <c r="A192" s="68" t="s">
        <v>286</v>
      </c>
      <c r="B192" s="69"/>
      <c r="C192" s="72"/>
      <c r="D192" s="71">
        <f>D193</f>
        <v>212</v>
      </c>
      <c r="E192" s="71">
        <f t="shared" ref="E192:F192" si="35">E193</f>
        <v>0</v>
      </c>
      <c r="F192" s="71">
        <f t="shared" si="35"/>
        <v>0</v>
      </c>
    </row>
    <row r="193" spans="1:6" s="50" customFormat="1" ht="30" x14ac:dyDescent="0.2">
      <c r="A193" s="6" t="s">
        <v>286</v>
      </c>
      <c r="B193" s="7" t="s">
        <v>59</v>
      </c>
      <c r="C193" s="2" t="s">
        <v>60</v>
      </c>
      <c r="D193" s="3">
        <v>212</v>
      </c>
      <c r="E193" s="3"/>
      <c r="F193" s="3"/>
    </row>
    <row r="194" spans="1:6" s="50" customFormat="1" ht="15" x14ac:dyDescent="0.2">
      <c r="A194" s="68" t="s">
        <v>287</v>
      </c>
      <c r="B194" s="69"/>
      <c r="C194" s="72"/>
      <c r="D194" s="71">
        <f>D195</f>
        <v>68.400000000000006</v>
      </c>
      <c r="E194" s="71">
        <f t="shared" ref="E194:F194" si="36">E195</f>
        <v>0</v>
      </c>
      <c r="F194" s="71">
        <f t="shared" si="36"/>
        <v>0</v>
      </c>
    </row>
    <row r="195" spans="1:6" s="50" customFormat="1" ht="30" x14ac:dyDescent="0.2">
      <c r="A195" s="6" t="s">
        <v>287</v>
      </c>
      <c r="B195" s="7" t="s">
        <v>59</v>
      </c>
      <c r="C195" s="2" t="s">
        <v>60</v>
      </c>
      <c r="D195" s="3">
        <v>68.400000000000006</v>
      </c>
      <c r="E195" s="3"/>
      <c r="F195" s="3"/>
    </row>
    <row r="196" spans="1:6" ht="28.5" x14ac:dyDescent="0.2">
      <c r="A196" s="21" t="s">
        <v>224</v>
      </c>
      <c r="B196" s="21"/>
      <c r="C196" s="20" t="s">
        <v>225</v>
      </c>
      <c r="D196" s="33">
        <f t="shared" ref="D196:F197" si="37">D197</f>
        <v>5</v>
      </c>
      <c r="E196" s="33">
        <f t="shared" si="37"/>
        <v>5</v>
      </c>
      <c r="F196" s="33">
        <f t="shared" si="37"/>
        <v>5</v>
      </c>
    </row>
    <row r="197" spans="1:6" ht="45" x14ac:dyDescent="0.2">
      <c r="A197" s="16" t="s">
        <v>226</v>
      </c>
      <c r="B197" s="16"/>
      <c r="C197" s="22" t="s">
        <v>227</v>
      </c>
      <c r="D197" s="18">
        <f t="shared" si="37"/>
        <v>5</v>
      </c>
      <c r="E197" s="18">
        <f t="shared" si="37"/>
        <v>5</v>
      </c>
      <c r="F197" s="18">
        <f t="shared" si="37"/>
        <v>5</v>
      </c>
    </row>
    <row r="198" spans="1:6" ht="30" x14ac:dyDescent="0.2">
      <c r="A198" s="7" t="s">
        <v>226</v>
      </c>
      <c r="B198" s="7" t="s">
        <v>59</v>
      </c>
      <c r="C198" s="2" t="s">
        <v>60</v>
      </c>
      <c r="D198" s="3">
        <v>5</v>
      </c>
      <c r="E198" s="3">
        <v>5</v>
      </c>
      <c r="F198" s="3">
        <v>5</v>
      </c>
    </row>
    <row r="199" spans="1:6" ht="85.5" x14ac:dyDescent="0.2">
      <c r="A199" s="12" t="s">
        <v>139</v>
      </c>
      <c r="B199" s="12" t="s">
        <v>142</v>
      </c>
      <c r="C199" s="14" t="s">
        <v>237</v>
      </c>
      <c r="D199" s="15">
        <f>D200+D206</f>
        <v>2149.4</v>
      </c>
      <c r="E199" s="15">
        <f>E200+E206</f>
        <v>1620.8</v>
      </c>
      <c r="F199" s="15">
        <f>F200+F206</f>
        <v>1620.8</v>
      </c>
    </row>
    <row r="200" spans="1:6" ht="57" x14ac:dyDescent="0.2">
      <c r="A200" s="8" t="s">
        <v>140</v>
      </c>
      <c r="B200" s="8" t="s">
        <v>142</v>
      </c>
      <c r="C200" s="9" t="s">
        <v>80</v>
      </c>
      <c r="D200" s="10">
        <f>D201+D203</f>
        <v>505</v>
      </c>
      <c r="E200" s="10">
        <f>E201+E203</f>
        <v>0</v>
      </c>
      <c r="F200" s="10">
        <f>F201+F203</f>
        <v>0</v>
      </c>
    </row>
    <row r="201" spans="1:6" ht="15" x14ac:dyDescent="0.2">
      <c r="A201" s="16" t="s">
        <v>177</v>
      </c>
      <c r="B201" s="16" t="s">
        <v>142</v>
      </c>
      <c r="C201" s="17" t="s">
        <v>78</v>
      </c>
      <c r="D201" s="18">
        <f>D202</f>
        <v>200</v>
      </c>
      <c r="E201" s="18">
        <f>E202</f>
        <v>0</v>
      </c>
      <c r="F201" s="18">
        <f>F202</f>
        <v>0</v>
      </c>
    </row>
    <row r="202" spans="1:6" ht="45" x14ac:dyDescent="0.2">
      <c r="A202" s="7" t="s">
        <v>177</v>
      </c>
      <c r="B202" s="6" t="s">
        <v>82</v>
      </c>
      <c r="C202" s="2" t="s">
        <v>103</v>
      </c>
      <c r="D202" s="3">
        <v>200</v>
      </c>
      <c r="E202" s="3">
        <v>0</v>
      </c>
      <c r="F202" s="3">
        <v>0</v>
      </c>
    </row>
    <row r="203" spans="1:6" ht="105" x14ac:dyDescent="0.2">
      <c r="A203" s="16" t="s">
        <v>178</v>
      </c>
      <c r="B203" s="16" t="s">
        <v>142</v>
      </c>
      <c r="C203" s="17" t="s">
        <v>79</v>
      </c>
      <c r="D203" s="18">
        <f>D205+D204</f>
        <v>305</v>
      </c>
      <c r="E203" s="18">
        <f t="shared" ref="E203:F203" si="38">E205+E204</f>
        <v>0</v>
      </c>
      <c r="F203" s="18">
        <f t="shared" si="38"/>
        <v>0</v>
      </c>
    </row>
    <row r="204" spans="1:6" s="50" customFormat="1" ht="45" x14ac:dyDescent="0.2">
      <c r="A204" s="6" t="s">
        <v>178</v>
      </c>
      <c r="B204" s="6" t="s">
        <v>82</v>
      </c>
      <c r="C204" s="2" t="s">
        <v>103</v>
      </c>
      <c r="D204" s="3">
        <v>273.60000000000002</v>
      </c>
      <c r="E204" s="3"/>
      <c r="F204" s="3"/>
    </row>
    <row r="205" spans="1:6" ht="30" x14ac:dyDescent="0.2">
      <c r="A205" s="7" t="s">
        <v>178</v>
      </c>
      <c r="B205" s="7" t="s">
        <v>59</v>
      </c>
      <c r="C205" s="2" t="s">
        <v>60</v>
      </c>
      <c r="D205" s="3">
        <v>31.4</v>
      </c>
      <c r="E205" s="3">
        <v>0</v>
      </c>
      <c r="F205" s="3">
        <v>0</v>
      </c>
    </row>
    <row r="206" spans="1:6" ht="14.25" x14ac:dyDescent="0.2">
      <c r="A206" s="8" t="s">
        <v>141</v>
      </c>
      <c r="B206" s="8" t="s">
        <v>142</v>
      </c>
      <c r="C206" s="9" t="s">
        <v>43</v>
      </c>
      <c r="D206" s="10">
        <f t="shared" ref="D206:F207" si="39">D207</f>
        <v>1644.4</v>
      </c>
      <c r="E206" s="10">
        <f t="shared" si="39"/>
        <v>1620.8</v>
      </c>
      <c r="F206" s="10">
        <f t="shared" si="39"/>
        <v>1620.8</v>
      </c>
    </row>
    <row r="207" spans="1:6" ht="90" x14ac:dyDescent="0.2">
      <c r="A207" s="16" t="s">
        <v>179</v>
      </c>
      <c r="B207" s="16" t="s">
        <v>142</v>
      </c>
      <c r="C207" s="17" t="s">
        <v>44</v>
      </c>
      <c r="D207" s="18">
        <f t="shared" si="39"/>
        <v>1644.4</v>
      </c>
      <c r="E207" s="18">
        <f t="shared" si="39"/>
        <v>1620.8</v>
      </c>
      <c r="F207" s="18">
        <f t="shared" si="39"/>
        <v>1620.8</v>
      </c>
    </row>
    <row r="208" spans="1:6" ht="45" x14ac:dyDescent="0.2">
      <c r="A208" s="7" t="s">
        <v>179</v>
      </c>
      <c r="B208" s="7" t="s">
        <v>82</v>
      </c>
      <c r="C208" s="2" t="s">
        <v>103</v>
      </c>
      <c r="D208" s="3">
        <v>1644.4</v>
      </c>
      <c r="E208" s="3">
        <v>1620.8</v>
      </c>
      <c r="F208" s="3">
        <v>1620.8</v>
      </c>
    </row>
    <row r="209" spans="1:6" ht="63" customHeight="1" x14ac:dyDescent="0.2">
      <c r="A209" s="12" t="s">
        <v>3</v>
      </c>
      <c r="B209" s="12" t="s">
        <v>142</v>
      </c>
      <c r="C209" s="14" t="s">
        <v>238</v>
      </c>
      <c r="D209" s="15">
        <f>D210+D227+D234</f>
        <v>16422.8</v>
      </c>
      <c r="E209" s="15">
        <f>E210+E227+E234</f>
        <v>15327.3</v>
      </c>
      <c r="F209" s="15">
        <f>F210+F227+F234</f>
        <v>14534.2</v>
      </c>
    </row>
    <row r="210" spans="1:6" ht="57" x14ac:dyDescent="0.2">
      <c r="A210" s="8" t="s">
        <v>40</v>
      </c>
      <c r="B210" s="8" t="s">
        <v>142</v>
      </c>
      <c r="C210" s="9" t="s">
        <v>39</v>
      </c>
      <c r="D210" s="10">
        <f>D211+D213+D216+D219+D221+D225+D223</f>
        <v>1393.5000000000002</v>
      </c>
      <c r="E210" s="10">
        <f>E211+E213+E216+E219+E221+E225</f>
        <v>828.30000000000007</v>
      </c>
      <c r="F210" s="10">
        <f>F211+F213+F216+F219+F221+F225</f>
        <v>828.30000000000007</v>
      </c>
    </row>
    <row r="211" spans="1:6" ht="63" customHeight="1" x14ac:dyDescent="0.2">
      <c r="A211" s="16" t="s">
        <v>180</v>
      </c>
      <c r="B211" s="16" t="s">
        <v>142</v>
      </c>
      <c r="C211" s="17" t="s">
        <v>21</v>
      </c>
      <c r="D211" s="18">
        <f>D212</f>
        <v>128</v>
      </c>
      <c r="E211" s="18">
        <f>E212</f>
        <v>128</v>
      </c>
      <c r="F211" s="18">
        <f>F212</f>
        <v>128</v>
      </c>
    </row>
    <row r="212" spans="1:6" ht="30" x14ac:dyDescent="0.2">
      <c r="A212" s="7" t="s">
        <v>180</v>
      </c>
      <c r="B212" s="7" t="s">
        <v>59</v>
      </c>
      <c r="C212" s="2" t="s">
        <v>60</v>
      </c>
      <c r="D212" s="3">
        <v>128</v>
      </c>
      <c r="E212" s="3">
        <v>128</v>
      </c>
      <c r="F212" s="3">
        <v>128</v>
      </c>
    </row>
    <row r="213" spans="1:6" ht="48" customHeight="1" x14ac:dyDescent="0.2">
      <c r="A213" s="16" t="s">
        <v>181</v>
      </c>
      <c r="B213" s="16"/>
      <c r="C213" s="17" t="s">
        <v>22</v>
      </c>
      <c r="D213" s="18">
        <f>D215+D214</f>
        <v>313.39999999999998</v>
      </c>
      <c r="E213" s="18">
        <f t="shared" ref="E213:F213" si="40">E215+E214</f>
        <v>0</v>
      </c>
      <c r="F213" s="18">
        <f t="shared" si="40"/>
        <v>0</v>
      </c>
    </row>
    <row r="214" spans="1:6" s="62" customFormat="1" ht="48" customHeight="1" x14ac:dyDescent="0.2">
      <c r="A214" s="7" t="s">
        <v>181</v>
      </c>
      <c r="B214" s="7" t="s">
        <v>82</v>
      </c>
      <c r="C214" s="2" t="s">
        <v>103</v>
      </c>
      <c r="D214" s="3">
        <v>60.4</v>
      </c>
      <c r="E214" s="3">
        <v>0</v>
      </c>
      <c r="F214" s="3">
        <v>0</v>
      </c>
    </row>
    <row r="215" spans="1:6" ht="30" x14ac:dyDescent="0.2">
      <c r="A215" s="7" t="s">
        <v>181</v>
      </c>
      <c r="B215" s="7" t="s">
        <v>59</v>
      </c>
      <c r="C215" s="2" t="s">
        <v>60</v>
      </c>
      <c r="D215" s="3">
        <v>253</v>
      </c>
      <c r="E215" s="3">
        <v>0</v>
      </c>
      <c r="F215" s="3">
        <v>0</v>
      </c>
    </row>
    <row r="216" spans="1:6" ht="77.25" customHeight="1" x14ac:dyDescent="0.2">
      <c r="A216" s="16" t="s">
        <v>182</v>
      </c>
      <c r="B216" s="16"/>
      <c r="C216" s="17" t="s">
        <v>23</v>
      </c>
      <c r="D216" s="18">
        <f>D218+D217</f>
        <v>246.6</v>
      </c>
      <c r="E216" s="18">
        <f>E218</f>
        <v>60</v>
      </c>
      <c r="F216" s="18">
        <f>F218</f>
        <v>60</v>
      </c>
    </row>
    <row r="217" spans="1:6" s="62" customFormat="1" ht="51" customHeight="1" x14ac:dyDescent="0.2">
      <c r="A217" s="7" t="s">
        <v>182</v>
      </c>
      <c r="B217" s="7" t="s">
        <v>82</v>
      </c>
      <c r="C217" s="2" t="s">
        <v>103</v>
      </c>
      <c r="D217" s="3">
        <v>133.69999999999999</v>
      </c>
      <c r="E217" s="3">
        <v>0</v>
      </c>
      <c r="F217" s="3">
        <v>0</v>
      </c>
    </row>
    <row r="218" spans="1:6" ht="30" x14ac:dyDescent="0.2">
      <c r="A218" s="7" t="s">
        <v>182</v>
      </c>
      <c r="B218" s="7" t="s">
        <v>59</v>
      </c>
      <c r="C218" s="2" t="s">
        <v>60</v>
      </c>
      <c r="D218" s="3">
        <v>112.9</v>
      </c>
      <c r="E218" s="3">
        <v>60</v>
      </c>
      <c r="F218" s="3">
        <v>60</v>
      </c>
    </row>
    <row r="219" spans="1:6" ht="63" customHeight="1" x14ac:dyDescent="0.2">
      <c r="A219" s="16" t="s">
        <v>183</v>
      </c>
      <c r="B219" s="16"/>
      <c r="C219" s="17" t="s">
        <v>24</v>
      </c>
      <c r="D219" s="18">
        <f>D220</f>
        <v>311.7</v>
      </c>
      <c r="E219" s="18">
        <f>E220</f>
        <v>311.7</v>
      </c>
      <c r="F219" s="18">
        <f>F220</f>
        <v>311.7</v>
      </c>
    </row>
    <row r="220" spans="1:6" ht="36" customHeight="1" x14ac:dyDescent="0.2">
      <c r="A220" s="7" t="s">
        <v>183</v>
      </c>
      <c r="B220" s="7" t="s">
        <v>59</v>
      </c>
      <c r="C220" s="2" t="s">
        <v>60</v>
      </c>
      <c r="D220" s="3">
        <v>311.7</v>
      </c>
      <c r="E220" s="3">
        <v>311.7</v>
      </c>
      <c r="F220" s="3">
        <v>311.7</v>
      </c>
    </row>
    <row r="221" spans="1:6" ht="47.25" customHeight="1" x14ac:dyDescent="0.2">
      <c r="A221" s="16" t="s">
        <v>185</v>
      </c>
      <c r="B221" s="16"/>
      <c r="C221" s="17" t="s">
        <v>26</v>
      </c>
      <c r="D221" s="18">
        <f>D222</f>
        <v>25</v>
      </c>
      <c r="E221" s="18">
        <f>E222</f>
        <v>25</v>
      </c>
      <c r="F221" s="18">
        <f>F222</f>
        <v>25</v>
      </c>
    </row>
    <row r="222" spans="1:6" ht="36" customHeight="1" x14ac:dyDescent="0.2">
      <c r="A222" s="7" t="s">
        <v>185</v>
      </c>
      <c r="B222" s="7" t="s">
        <v>59</v>
      </c>
      <c r="C222" s="2" t="s">
        <v>60</v>
      </c>
      <c r="D222" s="3">
        <v>25</v>
      </c>
      <c r="E222" s="3">
        <v>25</v>
      </c>
      <c r="F222" s="3">
        <v>25</v>
      </c>
    </row>
    <row r="223" spans="1:6" s="62" customFormat="1" ht="36" customHeight="1" x14ac:dyDescent="0.2">
      <c r="A223" s="55" t="s">
        <v>288</v>
      </c>
      <c r="B223" s="55"/>
      <c r="C223" s="56" t="s">
        <v>289</v>
      </c>
      <c r="D223" s="57">
        <f>D224</f>
        <v>65.2</v>
      </c>
      <c r="E223" s="57">
        <f t="shared" ref="E223:F223" si="41">E224</f>
        <v>0</v>
      </c>
      <c r="F223" s="57">
        <f t="shared" si="41"/>
        <v>0</v>
      </c>
    </row>
    <row r="224" spans="1:6" s="62" customFormat="1" ht="36" customHeight="1" x14ac:dyDescent="0.2">
      <c r="A224" s="7" t="s">
        <v>288</v>
      </c>
      <c r="B224" s="7" t="s">
        <v>59</v>
      </c>
      <c r="C224" s="2" t="s">
        <v>60</v>
      </c>
      <c r="D224" s="3">
        <v>65.2</v>
      </c>
      <c r="E224" s="3">
        <v>0</v>
      </c>
      <c r="F224" s="3">
        <v>0</v>
      </c>
    </row>
    <row r="225" spans="1:6" ht="47.25" customHeight="1" x14ac:dyDescent="0.2">
      <c r="A225" s="16" t="s">
        <v>184</v>
      </c>
      <c r="B225" s="16"/>
      <c r="C225" s="17" t="s">
        <v>25</v>
      </c>
      <c r="D225" s="18">
        <f>D226</f>
        <v>303.60000000000002</v>
      </c>
      <c r="E225" s="18">
        <f>E226</f>
        <v>303.60000000000002</v>
      </c>
      <c r="F225" s="18">
        <f>F226</f>
        <v>303.60000000000002</v>
      </c>
    </row>
    <row r="226" spans="1:6" ht="33" customHeight="1" x14ac:dyDescent="0.2">
      <c r="A226" s="7" t="s">
        <v>184</v>
      </c>
      <c r="B226" s="7" t="s">
        <v>59</v>
      </c>
      <c r="C226" s="2" t="s">
        <v>60</v>
      </c>
      <c r="D226" s="3">
        <v>303.60000000000002</v>
      </c>
      <c r="E226" s="3">
        <v>303.60000000000002</v>
      </c>
      <c r="F226" s="3">
        <v>303.60000000000002</v>
      </c>
    </row>
    <row r="227" spans="1:6" ht="57" x14ac:dyDescent="0.2">
      <c r="A227" s="8" t="s">
        <v>28</v>
      </c>
      <c r="B227" s="8" t="s">
        <v>142</v>
      </c>
      <c r="C227" s="9" t="s">
        <v>27</v>
      </c>
      <c r="D227" s="10">
        <f>D228+D230+D232</f>
        <v>1954.4</v>
      </c>
      <c r="E227" s="10">
        <f t="shared" ref="E227:F227" si="42">E228+E230+E232</f>
        <v>800</v>
      </c>
      <c r="F227" s="10">
        <f t="shared" si="42"/>
        <v>0</v>
      </c>
    </row>
    <row r="228" spans="1:6" ht="47.25" customHeight="1" x14ac:dyDescent="0.2">
      <c r="A228" s="16" t="s">
        <v>152</v>
      </c>
      <c r="B228" s="16" t="s">
        <v>142</v>
      </c>
      <c r="C228" s="17" t="s">
        <v>29</v>
      </c>
      <c r="D228" s="18">
        <f t="shared" ref="D228:F228" si="43">D229</f>
        <v>800</v>
      </c>
      <c r="E228" s="18">
        <f t="shared" si="43"/>
        <v>800</v>
      </c>
      <c r="F228" s="18">
        <f t="shared" si="43"/>
        <v>0</v>
      </c>
    </row>
    <row r="229" spans="1:6" ht="30" x14ac:dyDescent="0.2">
      <c r="A229" s="7" t="s">
        <v>152</v>
      </c>
      <c r="B229" s="7" t="s">
        <v>59</v>
      </c>
      <c r="C229" s="2" t="s">
        <v>60</v>
      </c>
      <c r="D229" s="3">
        <v>800</v>
      </c>
      <c r="E229" s="3">
        <v>800</v>
      </c>
      <c r="F229" s="3">
        <v>0</v>
      </c>
    </row>
    <row r="230" spans="1:6" s="62" customFormat="1" ht="30" x14ac:dyDescent="0.2">
      <c r="A230" s="69" t="s">
        <v>290</v>
      </c>
      <c r="B230" s="69"/>
      <c r="C230" s="72" t="s">
        <v>292</v>
      </c>
      <c r="D230" s="71">
        <f>D231</f>
        <v>1064.4000000000001</v>
      </c>
      <c r="E230" s="71">
        <f t="shared" ref="E230:F230" si="44">E231</f>
        <v>0</v>
      </c>
      <c r="F230" s="71">
        <f t="shared" si="44"/>
        <v>0</v>
      </c>
    </row>
    <row r="231" spans="1:6" s="62" customFormat="1" ht="30" x14ac:dyDescent="0.2">
      <c r="A231" s="7" t="s">
        <v>290</v>
      </c>
      <c r="B231" s="7" t="s">
        <v>59</v>
      </c>
      <c r="C231" s="2" t="s">
        <v>60</v>
      </c>
      <c r="D231" s="3">
        <v>1064.4000000000001</v>
      </c>
      <c r="E231" s="3"/>
      <c r="F231" s="3"/>
    </row>
    <row r="232" spans="1:6" s="62" customFormat="1" ht="60" x14ac:dyDescent="0.2">
      <c r="A232" s="69" t="s">
        <v>291</v>
      </c>
      <c r="B232" s="69"/>
      <c r="C232" s="72" t="s">
        <v>270</v>
      </c>
      <c r="D232" s="71">
        <f>D233</f>
        <v>90</v>
      </c>
      <c r="E232" s="71">
        <f t="shared" ref="E232:F232" si="45">E233</f>
        <v>0</v>
      </c>
      <c r="F232" s="71">
        <f t="shared" si="45"/>
        <v>0</v>
      </c>
    </row>
    <row r="233" spans="1:6" s="62" customFormat="1" ht="30" x14ac:dyDescent="0.2">
      <c r="A233" s="7" t="s">
        <v>291</v>
      </c>
      <c r="B233" s="7" t="s">
        <v>59</v>
      </c>
      <c r="C233" s="2" t="s">
        <v>60</v>
      </c>
      <c r="D233" s="3">
        <v>90</v>
      </c>
      <c r="E233" s="3"/>
      <c r="F233" s="3"/>
    </row>
    <row r="234" spans="1:6" ht="14.25" x14ac:dyDescent="0.2">
      <c r="A234" s="8" t="s">
        <v>30</v>
      </c>
      <c r="B234" s="8" t="s">
        <v>142</v>
      </c>
      <c r="C234" s="9" t="s">
        <v>43</v>
      </c>
      <c r="D234" s="10">
        <f>D235+D237+D239+D241+D243</f>
        <v>13074.9</v>
      </c>
      <c r="E234" s="10">
        <f>E235+E237+E239+E241+E243</f>
        <v>13699</v>
      </c>
      <c r="F234" s="10">
        <f>F235+F237+F239+F241+F243</f>
        <v>13705.900000000001</v>
      </c>
    </row>
    <row r="235" spans="1:6" ht="32.25" customHeight="1" x14ac:dyDescent="0.2">
      <c r="A235" s="31" t="s">
        <v>35</v>
      </c>
      <c r="B235" s="40"/>
      <c r="C235" s="22" t="s">
        <v>36</v>
      </c>
      <c r="D235" s="41">
        <f>D236</f>
        <v>905.1</v>
      </c>
      <c r="E235" s="41">
        <f>E236</f>
        <v>905.1</v>
      </c>
      <c r="F235" s="41">
        <f>F236</f>
        <v>905.1</v>
      </c>
    </row>
    <row r="236" spans="1:6" ht="30" x14ac:dyDescent="0.2">
      <c r="A236" s="6" t="s">
        <v>35</v>
      </c>
      <c r="B236" s="7" t="s">
        <v>59</v>
      </c>
      <c r="C236" s="2" t="s">
        <v>60</v>
      </c>
      <c r="D236" s="35">
        <v>905.1</v>
      </c>
      <c r="E236" s="35">
        <v>905.1</v>
      </c>
      <c r="F236" s="35">
        <v>905.1</v>
      </c>
    </row>
    <row r="237" spans="1:6" ht="96" customHeight="1" x14ac:dyDescent="0.2">
      <c r="A237" s="16" t="s">
        <v>34</v>
      </c>
      <c r="B237" s="16" t="s">
        <v>142</v>
      </c>
      <c r="C237" s="17" t="s">
        <v>31</v>
      </c>
      <c r="D237" s="18">
        <f>D238</f>
        <v>11837.3</v>
      </c>
      <c r="E237" s="18">
        <f>E238</f>
        <v>12416.1</v>
      </c>
      <c r="F237" s="18">
        <f>F238</f>
        <v>12416.1</v>
      </c>
    </row>
    <row r="238" spans="1:6" ht="30" x14ac:dyDescent="0.2">
      <c r="A238" s="7" t="s">
        <v>34</v>
      </c>
      <c r="B238" s="7" t="s">
        <v>59</v>
      </c>
      <c r="C238" s="2" t="s">
        <v>60</v>
      </c>
      <c r="D238" s="3">
        <v>11837.3</v>
      </c>
      <c r="E238" s="3">
        <v>12416.1</v>
      </c>
      <c r="F238" s="3">
        <v>12416.1</v>
      </c>
    </row>
    <row r="239" spans="1:6" ht="137.25" customHeight="1" x14ac:dyDescent="0.2">
      <c r="A239" s="26" t="s">
        <v>186</v>
      </c>
      <c r="B239" s="26"/>
      <c r="C239" s="47" t="s">
        <v>32</v>
      </c>
      <c r="D239" s="28">
        <f>D240</f>
        <v>66</v>
      </c>
      <c r="E239" s="28">
        <f>E240</f>
        <v>66</v>
      </c>
      <c r="F239" s="28">
        <f>F240</f>
        <v>66</v>
      </c>
    </row>
    <row r="240" spans="1:6" ht="30" x14ac:dyDescent="0.2">
      <c r="A240" s="7" t="s">
        <v>186</v>
      </c>
      <c r="B240" s="7" t="s">
        <v>59</v>
      </c>
      <c r="C240" s="2" t="s">
        <v>60</v>
      </c>
      <c r="D240" s="3">
        <v>66</v>
      </c>
      <c r="E240" s="3">
        <v>66</v>
      </c>
      <c r="F240" s="3">
        <v>66</v>
      </c>
    </row>
    <row r="241" spans="1:6" ht="91.5" customHeight="1" x14ac:dyDescent="0.2">
      <c r="A241" s="26" t="s">
        <v>199</v>
      </c>
      <c r="B241" s="26"/>
      <c r="C241" s="27" t="s">
        <v>33</v>
      </c>
      <c r="D241" s="28">
        <f>D242</f>
        <v>266.5</v>
      </c>
      <c r="E241" s="28">
        <f>E242</f>
        <v>290</v>
      </c>
      <c r="F241" s="28">
        <f>F242</f>
        <v>318.7</v>
      </c>
    </row>
    <row r="242" spans="1:6" ht="30" x14ac:dyDescent="0.2">
      <c r="A242" s="7" t="s">
        <v>199</v>
      </c>
      <c r="B242" s="7" t="s">
        <v>59</v>
      </c>
      <c r="C242" s="2" t="s">
        <v>60</v>
      </c>
      <c r="D242" s="3">
        <v>266.5</v>
      </c>
      <c r="E242" s="3">
        <v>290</v>
      </c>
      <c r="F242" s="3">
        <v>318.7</v>
      </c>
    </row>
    <row r="243" spans="1:6" ht="105" x14ac:dyDescent="0.2">
      <c r="A243" s="26" t="s">
        <v>198</v>
      </c>
      <c r="B243" s="26"/>
      <c r="C243" s="27" t="s">
        <v>153</v>
      </c>
      <c r="D243" s="28">
        <f>D244</f>
        <v>0</v>
      </c>
      <c r="E243" s="28">
        <f>E244</f>
        <v>21.8</v>
      </c>
      <c r="F243" s="28">
        <f>F244</f>
        <v>0</v>
      </c>
    </row>
    <row r="244" spans="1:6" ht="30" x14ac:dyDescent="0.2">
      <c r="A244" s="7" t="s">
        <v>198</v>
      </c>
      <c r="B244" s="7" t="s">
        <v>59</v>
      </c>
      <c r="C244" s="2" t="s">
        <v>60</v>
      </c>
      <c r="D244" s="3">
        <v>0</v>
      </c>
      <c r="E244" s="3">
        <v>21.8</v>
      </c>
      <c r="F244" s="3">
        <v>0</v>
      </c>
    </row>
    <row r="245" spans="1:6" ht="71.25" x14ac:dyDescent="0.2">
      <c r="A245" s="12" t="s">
        <v>4</v>
      </c>
      <c r="B245" s="12" t="s">
        <v>142</v>
      </c>
      <c r="C245" s="14" t="s">
        <v>239</v>
      </c>
      <c r="D245" s="15">
        <f>D246+D249</f>
        <v>7274.2</v>
      </c>
      <c r="E245" s="15">
        <f>E246+E249</f>
        <v>4512.3999999999996</v>
      </c>
      <c r="F245" s="15">
        <f>F246+F249</f>
        <v>4512.3</v>
      </c>
    </row>
    <row r="246" spans="1:6" ht="78" customHeight="1" x14ac:dyDescent="0.2">
      <c r="A246" s="8" t="s">
        <v>5</v>
      </c>
      <c r="B246" s="8" t="s">
        <v>142</v>
      </c>
      <c r="C246" s="9" t="s">
        <v>71</v>
      </c>
      <c r="D246" s="10">
        <f t="shared" ref="D246:F247" si="46">D247</f>
        <v>2510</v>
      </c>
      <c r="E246" s="10">
        <f t="shared" si="46"/>
        <v>0</v>
      </c>
      <c r="F246" s="10">
        <f t="shared" si="46"/>
        <v>0</v>
      </c>
    </row>
    <row r="247" spans="1:6" ht="34.5" customHeight="1" x14ac:dyDescent="0.2">
      <c r="A247" s="26" t="s">
        <v>228</v>
      </c>
      <c r="B247" s="26" t="s">
        <v>142</v>
      </c>
      <c r="C247" s="46" t="s">
        <v>229</v>
      </c>
      <c r="D247" s="28">
        <f t="shared" si="46"/>
        <v>2510</v>
      </c>
      <c r="E247" s="28">
        <f t="shared" si="46"/>
        <v>0</v>
      </c>
      <c r="F247" s="28">
        <f t="shared" si="46"/>
        <v>0</v>
      </c>
    </row>
    <row r="248" spans="1:6" ht="49.5" customHeight="1" x14ac:dyDescent="0.2">
      <c r="A248" s="7" t="s">
        <v>228</v>
      </c>
      <c r="B248" s="7" t="s">
        <v>20</v>
      </c>
      <c r="C248" s="2" t="s">
        <v>88</v>
      </c>
      <c r="D248" s="3">
        <v>2510</v>
      </c>
      <c r="E248" s="3">
        <v>0</v>
      </c>
      <c r="F248" s="3">
        <v>0</v>
      </c>
    </row>
    <row r="249" spans="1:6" ht="14.25" x14ac:dyDescent="0.2">
      <c r="A249" s="8" t="s">
        <v>7</v>
      </c>
      <c r="B249" s="8" t="s">
        <v>142</v>
      </c>
      <c r="C249" s="9" t="s">
        <v>43</v>
      </c>
      <c r="D249" s="10">
        <f>D250+D252</f>
        <v>4764.2</v>
      </c>
      <c r="E249" s="10">
        <f>E250+E252</f>
        <v>4512.3999999999996</v>
      </c>
      <c r="F249" s="10">
        <f>F250+F252</f>
        <v>4512.3</v>
      </c>
    </row>
    <row r="250" spans="1:6" ht="65.25" customHeight="1" x14ac:dyDescent="0.2">
      <c r="A250" s="16" t="s">
        <v>73</v>
      </c>
      <c r="B250" s="16" t="s">
        <v>142</v>
      </c>
      <c r="C250" s="17" t="s">
        <v>72</v>
      </c>
      <c r="D250" s="18">
        <f>D251</f>
        <v>4442.2</v>
      </c>
      <c r="E250" s="18">
        <f>E251</f>
        <v>4512.3999999999996</v>
      </c>
      <c r="F250" s="18">
        <f>F251</f>
        <v>4512.3</v>
      </c>
    </row>
    <row r="251" spans="1:6" ht="45" x14ac:dyDescent="0.2">
      <c r="A251" s="7" t="s">
        <v>73</v>
      </c>
      <c r="B251" s="7" t="s">
        <v>20</v>
      </c>
      <c r="C251" s="2" t="s">
        <v>88</v>
      </c>
      <c r="D251" s="3">
        <v>4442.2</v>
      </c>
      <c r="E251" s="3">
        <v>4512.3999999999996</v>
      </c>
      <c r="F251" s="3">
        <v>4512.3</v>
      </c>
    </row>
    <row r="252" spans="1:6" ht="83.25" customHeight="1" x14ac:dyDescent="0.2">
      <c r="A252" s="26" t="s">
        <v>240</v>
      </c>
      <c r="B252" s="26"/>
      <c r="C252" s="27" t="s">
        <v>241</v>
      </c>
      <c r="D252" s="28">
        <f>D253</f>
        <v>322</v>
      </c>
      <c r="E252" s="28">
        <f>E253</f>
        <v>0</v>
      </c>
      <c r="F252" s="28">
        <f>F253</f>
        <v>0</v>
      </c>
    </row>
    <row r="253" spans="1:6" ht="51" customHeight="1" x14ac:dyDescent="0.2">
      <c r="A253" s="7" t="s">
        <v>240</v>
      </c>
      <c r="B253" s="7" t="s">
        <v>20</v>
      </c>
      <c r="C253" s="2" t="s">
        <v>88</v>
      </c>
      <c r="D253" s="3">
        <v>322</v>
      </c>
      <c r="E253" s="3">
        <v>0</v>
      </c>
      <c r="F253" s="3">
        <v>0</v>
      </c>
    </row>
    <row r="254" spans="1:6" ht="57" x14ac:dyDescent="0.2">
      <c r="A254" s="12" t="s">
        <v>69</v>
      </c>
      <c r="B254" s="12" t="s">
        <v>142</v>
      </c>
      <c r="C254" s="14" t="s">
        <v>74</v>
      </c>
      <c r="D254" s="15">
        <f>D255+D259</f>
        <v>2467.6</v>
      </c>
      <c r="E254" s="15">
        <f>E255+E259</f>
        <v>467.6</v>
      </c>
      <c r="F254" s="15">
        <f>F255+F259</f>
        <v>467.6</v>
      </c>
    </row>
    <row r="255" spans="1:6" ht="28.5" x14ac:dyDescent="0.2">
      <c r="A255" s="32" t="s">
        <v>70</v>
      </c>
      <c r="B255" s="32" t="s">
        <v>142</v>
      </c>
      <c r="C255" s="45" t="s">
        <v>75</v>
      </c>
      <c r="D255" s="44">
        <f>D256+D257+D258</f>
        <v>2000</v>
      </c>
      <c r="E255" s="44">
        <f>E256</f>
        <v>0</v>
      </c>
      <c r="F255" s="44">
        <f>F256</f>
        <v>0</v>
      </c>
    </row>
    <row r="256" spans="1:6" ht="45" x14ac:dyDescent="0.2">
      <c r="A256" s="6" t="s">
        <v>70</v>
      </c>
      <c r="B256" s="7" t="s">
        <v>20</v>
      </c>
      <c r="C256" s="2" t="s">
        <v>88</v>
      </c>
      <c r="D256" s="3">
        <v>1108.4000000000001</v>
      </c>
      <c r="E256" s="3">
        <v>0</v>
      </c>
      <c r="F256" s="3">
        <v>0</v>
      </c>
    </row>
    <row r="257" spans="1:6" s="62" customFormat="1" ht="45" x14ac:dyDescent="0.2">
      <c r="A257" s="6" t="s">
        <v>70</v>
      </c>
      <c r="B257" s="6" t="s">
        <v>82</v>
      </c>
      <c r="C257" s="67" t="s">
        <v>103</v>
      </c>
      <c r="D257" s="3">
        <v>80</v>
      </c>
      <c r="E257" s="3">
        <v>0</v>
      </c>
      <c r="F257" s="3">
        <v>0</v>
      </c>
    </row>
    <row r="258" spans="1:6" s="62" customFormat="1" ht="30" x14ac:dyDescent="0.2">
      <c r="A258" s="6" t="s">
        <v>70</v>
      </c>
      <c r="B258" s="6" t="s">
        <v>59</v>
      </c>
      <c r="C258" s="67" t="s">
        <v>60</v>
      </c>
      <c r="D258" s="3">
        <v>811.6</v>
      </c>
      <c r="E258" s="3">
        <v>0</v>
      </c>
      <c r="F258" s="3">
        <v>0</v>
      </c>
    </row>
    <row r="259" spans="1:6" ht="42.75" x14ac:dyDescent="0.2">
      <c r="A259" s="32" t="s">
        <v>81</v>
      </c>
      <c r="B259" s="32" t="s">
        <v>142</v>
      </c>
      <c r="C259" s="45" t="s">
        <v>195</v>
      </c>
      <c r="D259" s="44">
        <f>D260</f>
        <v>467.6</v>
      </c>
      <c r="E259" s="44">
        <f>E260</f>
        <v>467.6</v>
      </c>
      <c r="F259" s="44">
        <f>F260</f>
        <v>467.6</v>
      </c>
    </row>
    <row r="260" spans="1:6" ht="30" x14ac:dyDescent="0.2">
      <c r="A260" s="6" t="s">
        <v>81</v>
      </c>
      <c r="B260" s="7" t="s">
        <v>77</v>
      </c>
      <c r="C260" s="34" t="s">
        <v>76</v>
      </c>
      <c r="D260" s="3">
        <v>467.6</v>
      </c>
      <c r="E260" s="3">
        <v>467.6</v>
      </c>
      <c r="F260" s="3">
        <v>467.6</v>
      </c>
    </row>
    <row r="261" spans="1:6" x14ac:dyDescent="0.2">
      <c r="A261" s="4" t="s">
        <v>142</v>
      </c>
      <c r="D261">
        <v>177955.3</v>
      </c>
      <c r="E261">
        <v>166631.5</v>
      </c>
      <c r="F261">
        <v>167253.1</v>
      </c>
    </row>
    <row r="262" spans="1:6" x14ac:dyDescent="0.2">
      <c r="A262" s="73"/>
      <c r="B262" s="73"/>
      <c r="C262" s="73"/>
      <c r="E262">
        <v>4165.8</v>
      </c>
      <c r="F262">
        <v>8362.7000000000007</v>
      </c>
    </row>
    <row r="263" spans="1:6" x14ac:dyDescent="0.2">
      <c r="E263">
        <f>E261-E262</f>
        <v>162465.70000000001</v>
      </c>
      <c r="F263">
        <f>F261-F262</f>
        <v>158890.4</v>
      </c>
    </row>
  </sheetData>
  <autoFilter ref="A7:F263"/>
  <mergeCells count="9">
    <mergeCell ref="A262:C262"/>
    <mergeCell ref="A1:F1"/>
    <mergeCell ref="A3:A5"/>
    <mergeCell ref="B3:B5"/>
    <mergeCell ref="C3:C5"/>
    <mergeCell ref="D3:F3"/>
    <mergeCell ref="D4:D5"/>
    <mergeCell ref="E4:F4"/>
    <mergeCell ref="A2:F2"/>
  </mergeCells>
  <phoneticPr fontId="5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2015-01-21T14:47:51Z</cp:lastPrinted>
  <dcterms:created xsi:type="dcterms:W3CDTF">2006-09-16T00:00:00Z</dcterms:created>
  <dcterms:modified xsi:type="dcterms:W3CDTF">2015-10-06T07:17:24Z</dcterms:modified>
</cp:coreProperties>
</file>