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Table1!$A$6:$C$309</definedName>
    <definedName name="_xlnm.Print_Titles" localSheetId="0">Table1!$5:$5</definedName>
  </definedNames>
  <calcPr calcId="145621"/>
</workbook>
</file>

<file path=xl/calcChain.xml><?xml version="1.0" encoding="utf-8"?>
<calcChain xmlns="http://schemas.openxmlformats.org/spreadsheetml/2006/main">
  <c r="F200" i="1" l="1"/>
  <c r="E305" i="1"/>
  <c r="E302" i="1"/>
  <c r="E301" i="1" s="1"/>
  <c r="F301" i="1" s="1"/>
  <c r="E299" i="1"/>
  <c r="E297" i="1"/>
  <c r="E294" i="1"/>
  <c r="E292" i="1"/>
  <c r="E290" i="1"/>
  <c r="E276" i="1"/>
  <c r="E280" i="1"/>
  <c r="E278" i="1"/>
  <c r="E282" i="1"/>
  <c r="E284" i="1"/>
  <c r="E288" i="1"/>
  <c r="E273" i="1"/>
  <c r="E271" i="1"/>
  <c r="E270" i="1"/>
  <c r="E268" i="1"/>
  <c r="E266" i="1"/>
  <c r="E264" i="1"/>
  <c r="E262" i="1"/>
  <c r="E260" i="1"/>
  <c r="E258" i="1"/>
  <c r="E256" i="1"/>
  <c r="E254" i="1"/>
  <c r="E251" i="1"/>
  <c r="E249" i="1"/>
  <c r="E248" i="1" s="1"/>
  <c r="E245" i="1"/>
  <c r="E244" i="1"/>
  <c r="E242" i="1"/>
  <c r="E240" i="1"/>
  <c r="E239" i="1"/>
  <c r="E236" i="1"/>
  <c r="E234" i="1"/>
  <c r="E232" i="1"/>
  <c r="E231" i="1"/>
  <c r="E229" i="1"/>
  <c r="E227" i="1"/>
  <c r="E225" i="1"/>
  <c r="E224" i="1" s="1"/>
  <c r="E222" i="1"/>
  <c r="E221" i="1"/>
  <c r="F221" i="1" s="1"/>
  <c r="E219" i="1"/>
  <c r="E217" i="1"/>
  <c r="E215" i="1"/>
  <c r="E214" i="1" s="1"/>
  <c r="E212" i="1"/>
  <c r="E211" i="1" s="1"/>
  <c r="F211" i="1" s="1"/>
  <c r="D212" i="1"/>
  <c r="D211" i="1" s="1"/>
  <c r="D215" i="1"/>
  <c r="D217" i="1"/>
  <c r="D219" i="1"/>
  <c r="F219" i="1" s="1"/>
  <c r="D222" i="1"/>
  <c r="D221" i="1" s="1"/>
  <c r="D234" i="1"/>
  <c r="D232" i="1"/>
  <c r="D236" i="1"/>
  <c r="F236" i="1" s="1"/>
  <c r="E208" i="1"/>
  <c r="E205" i="1"/>
  <c r="E202" i="1"/>
  <c r="D202" i="1"/>
  <c r="D201" i="1" s="1"/>
  <c r="D200" i="1" s="1"/>
  <c r="D205" i="1"/>
  <c r="D204" i="1"/>
  <c r="D208" i="1"/>
  <c r="D207" i="1" s="1"/>
  <c r="E198" i="1"/>
  <c r="E197" i="1"/>
  <c r="F197" i="1" s="1"/>
  <c r="E195" i="1"/>
  <c r="F195" i="1" s="1"/>
  <c r="E193" i="1"/>
  <c r="E191" i="1"/>
  <c r="E189" i="1"/>
  <c r="E188" i="1"/>
  <c r="E185" i="1"/>
  <c r="E183" i="1"/>
  <c r="E182" i="1" s="1"/>
  <c r="F182" i="1" s="1"/>
  <c r="E180" i="1"/>
  <c r="E178" i="1"/>
  <c r="E176" i="1"/>
  <c r="E174" i="1"/>
  <c r="E137" i="1"/>
  <c r="D137" i="1"/>
  <c r="F137" i="1"/>
  <c r="F136" i="1" s="1"/>
  <c r="E136" i="1"/>
  <c r="D136" i="1"/>
  <c r="F306" i="1"/>
  <c r="D305" i="1"/>
  <c r="F305" i="1"/>
  <c r="F304" i="1"/>
  <c r="F303" i="1"/>
  <c r="D302" i="1"/>
  <c r="F302" i="1"/>
  <c r="D301" i="1"/>
  <c r="F300" i="1"/>
  <c r="D299" i="1"/>
  <c r="F299" i="1"/>
  <c r="F298" i="1"/>
  <c r="D297" i="1"/>
  <c r="D296" i="1" s="1"/>
  <c r="F295" i="1"/>
  <c r="D294" i="1"/>
  <c r="F294" i="1" s="1"/>
  <c r="F293" i="1"/>
  <c r="D292" i="1"/>
  <c r="F292" i="1"/>
  <c r="F291" i="1"/>
  <c r="D290" i="1"/>
  <c r="F289" i="1"/>
  <c r="D288" i="1"/>
  <c r="F288" i="1"/>
  <c r="F285" i="1"/>
  <c r="D284" i="1"/>
  <c r="F284" i="1"/>
  <c r="F283" i="1"/>
  <c r="D282" i="1"/>
  <c r="F281" i="1"/>
  <c r="D280" i="1"/>
  <c r="F280" i="1"/>
  <c r="F279" i="1"/>
  <c r="D278" i="1"/>
  <c r="F278" i="1" s="1"/>
  <c r="F277" i="1"/>
  <c r="D276" i="1"/>
  <c r="F274" i="1"/>
  <c r="D273" i="1"/>
  <c r="F273" i="1"/>
  <c r="F272" i="1"/>
  <c r="D271" i="1"/>
  <c r="F271" i="1" s="1"/>
  <c r="F269" i="1"/>
  <c r="D268" i="1"/>
  <c r="F268" i="1"/>
  <c r="F267" i="1"/>
  <c r="D266" i="1"/>
  <c r="F265" i="1"/>
  <c r="D264" i="1"/>
  <c r="F264" i="1"/>
  <c r="F263" i="1"/>
  <c r="D262" i="1"/>
  <c r="F261" i="1"/>
  <c r="D260" i="1"/>
  <c r="F260" i="1"/>
  <c r="F259" i="1"/>
  <c r="D258" i="1"/>
  <c r="F257" i="1"/>
  <c r="D256" i="1"/>
  <c r="F256" i="1"/>
  <c r="F255" i="1"/>
  <c r="D254" i="1"/>
  <c r="F253" i="1"/>
  <c r="F252" i="1"/>
  <c r="D251" i="1"/>
  <c r="F251" i="1" s="1"/>
  <c r="F250" i="1"/>
  <c r="D249" i="1"/>
  <c r="F249" i="1"/>
  <c r="F246" i="1"/>
  <c r="D245" i="1"/>
  <c r="F245" i="1" s="1"/>
  <c r="D244" i="1"/>
  <c r="F243" i="1"/>
  <c r="D242" i="1"/>
  <c r="D239" i="1" s="1"/>
  <c r="D238" i="1" s="1"/>
  <c r="F241" i="1"/>
  <c r="D240" i="1"/>
  <c r="F240" i="1"/>
  <c r="F239" i="1"/>
  <c r="F237" i="1"/>
  <c r="F235" i="1"/>
  <c r="F233" i="1"/>
  <c r="F232" i="1"/>
  <c r="F230" i="1"/>
  <c r="D229" i="1"/>
  <c r="F229" i="1"/>
  <c r="F228" i="1"/>
  <c r="D227" i="1"/>
  <c r="F226" i="1"/>
  <c r="D225" i="1"/>
  <c r="F225" i="1"/>
  <c r="F223" i="1"/>
  <c r="F222" i="1"/>
  <c r="F220" i="1"/>
  <c r="F218" i="1"/>
  <c r="F217" i="1"/>
  <c r="F216" i="1"/>
  <c r="F213" i="1"/>
  <c r="F209" i="1"/>
  <c r="F206" i="1"/>
  <c r="F203" i="1"/>
  <c r="F199" i="1"/>
  <c r="D198" i="1"/>
  <c r="F198" i="1"/>
  <c r="D197" i="1"/>
  <c r="F196" i="1"/>
  <c r="D195" i="1"/>
  <c r="F194" i="1"/>
  <c r="D193" i="1"/>
  <c r="F193" i="1" s="1"/>
  <c r="F192" i="1"/>
  <c r="D191" i="1"/>
  <c r="F191" i="1"/>
  <c r="F190" i="1"/>
  <c r="D189" i="1"/>
  <c r="F189" i="1" s="1"/>
  <c r="F187" i="1"/>
  <c r="F186" i="1"/>
  <c r="D185" i="1"/>
  <c r="F185" i="1" s="1"/>
  <c r="F184" i="1"/>
  <c r="D183" i="1"/>
  <c r="F181" i="1"/>
  <c r="D180" i="1"/>
  <c r="F179" i="1"/>
  <c r="D178" i="1"/>
  <c r="F178" i="1"/>
  <c r="F177" i="1"/>
  <c r="D176" i="1"/>
  <c r="F175" i="1"/>
  <c r="D174" i="1"/>
  <c r="F174" i="1"/>
  <c r="F173" i="1"/>
  <c r="E172" i="1"/>
  <c r="D172" i="1"/>
  <c r="F172" i="1"/>
  <c r="F171" i="1"/>
  <c r="E170" i="1"/>
  <c r="D170" i="1"/>
  <c r="F170" i="1"/>
  <c r="F169" i="1"/>
  <c r="E168" i="1"/>
  <c r="D168" i="1"/>
  <c r="F168" i="1"/>
  <c r="F167" i="1"/>
  <c r="E166" i="1"/>
  <c r="D166" i="1"/>
  <c r="F166" i="1"/>
  <c r="F165" i="1"/>
  <c r="E164" i="1"/>
  <c r="D164" i="1"/>
  <c r="F164" i="1"/>
  <c r="F163" i="1"/>
  <c r="E162" i="1"/>
  <c r="D162" i="1"/>
  <c r="F162" i="1"/>
  <c r="F161" i="1"/>
  <c r="E160" i="1"/>
  <c r="D160" i="1"/>
  <c r="D159" i="1" s="1"/>
  <c r="F157" i="1"/>
  <c r="E156" i="1"/>
  <c r="E155" i="1" s="1"/>
  <c r="F155" i="1"/>
  <c r="D156" i="1"/>
  <c r="F156" i="1"/>
  <c r="D155" i="1"/>
  <c r="F154" i="1"/>
  <c r="E153" i="1"/>
  <c r="D153" i="1"/>
  <c r="F153" i="1" s="1"/>
  <c r="F152" i="1"/>
  <c r="E151" i="1"/>
  <c r="D151" i="1"/>
  <c r="F151" i="1" s="1"/>
  <c r="F150" i="1"/>
  <c r="E149" i="1"/>
  <c r="D149" i="1"/>
  <c r="F149" i="1" s="1"/>
  <c r="F148" i="1"/>
  <c r="E147" i="1"/>
  <c r="D147" i="1"/>
  <c r="F147" i="1" s="1"/>
  <c r="F146" i="1"/>
  <c r="E145" i="1"/>
  <c r="D145" i="1"/>
  <c r="F145" i="1" s="1"/>
  <c r="F144" i="1"/>
  <c r="E143" i="1"/>
  <c r="D143" i="1"/>
  <c r="F143" i="1" s="1"/>
  <c r="E142" i="1"/>
  <c r="F142" i="1" s="1"/>
  <c r="F141" i="1"/>
  <c r="E140" i="1"/>
  <c r="E139" i="1" s="1"/>
  <c r="F139" i="1" s="1"/>
  <c r="D140" i="1"/>
  <c r="D139" i="1"/>
  <c r="F138" i="1"/>
  <c r="F135" i="1"/>
  <c r="E134" i="1"/>
  <c r="D134" i="1"/>
  <c r="D133" i="1" s="1"/>
  <c r="D132" i="1" s="1"/>
  <c r="F131" i="1"/>
  <c r="E130" i="1"/>
  <c r="D130" i="1"/>
  <c r="F130" i="1"/>
  <c r="F129" i="1"/>
  <c r="E128" i="1"/>
  <c r="D128" i="1"/>
  <c r="F128" i="1"/>
  <c r="F127" i="1"/>
  <c r="E126" i="1"/>
  <c r="D126" i="1"/>
  <c r="F126" i="1"/>
  <c r="F125" i="1"/>
  <c r="E124" i="1"/>
  <c r="E123" i="1" s="1"/>
  <c r="F123" i="1"/>
  <c r="D124" i="1"/>
  <c r="F124" i="1"/>
  <c r="D123" i="1"/>
  <c r="F122" i="1"/>
  <c r="E121" i="1"/>
  <c r="D121" i="1"/>
  <c r="F121" i="1" s="1"/>
  <c r="F120" i="1"/>
  <c r="E119" i="1"/>
  <c r="D119" i="1"/>
  <c r="F119" i="1" s="1"/>
  <c r="E118" i="1"/>
  <c r="E117" i="1" s="1"/>
  <c r="F116" i="1"/>
  <c r="E115" i="1"/>
  <c r="D115" i="1"/>
  <c r="F115" i="1" s="1"/>
  <c r="F114" i="1"/>
  <c r="E113" i="1"/>
  <c r="D113" i="1"/>
  <c r="F113" i="1" s="1"/>
  <c r="F112" i="1"/>
  <c r="E111" i="1"/>
  <c r="D111" i="1"/>
  <c r="F111" i="1" s="1"/>
  <c r="E110" i="1"/>
  <c r="F109" i="1"/>
  <c r="E108" i="1"/>
  <c r="E107" i="1" s="1"/>
  <c r="F107" i="1" s="1"/>
  <c r="D108" i="1"/>
  <c r="D107" i="1"/>
  <c r="F106" i="1"/>
  <c r="E105" i="1"/>
  <c r="D105" i="1"/>
  <c r="F105" i="1" s="1"/>
  <c r="E104" i="1"/>
  <c r="F103" i="1"/>
  <c r="E102" i="1"/>
  <c r="D102" i="1"/>
  <c r="F102" i="1"/>
  <c r="F101" i="1"/>
  <c r="E100" i="1"/>
  <c r="D100" i="1"/>
  <c r="F100" i="1"/>
  <c r="F99" i="1"/>
  <c r="E98" i="1"/>
  <c r="E97" i="1" s="1"/>
  <c r="F97" i="1" s="1"/>
  <c r="D98" i="1"/>
  <c r="D97" i="1"/>
  <c r="F96" i="1"/>
  <c r="E95" i="1"/>
  <c r="D95" i="1"/>
  <c r="F95" i="1" s="1"/>
  <c r="F94" i="1"/>
  <c r="E93" i="1"/>
  <c r="D93" i="1"/>
  <c r="F93" i="1" s="1"/>
  <c r="F92" i="1"/>
  <c r="E91" i="1"/>
  <c r="D91" i="1"/>
  <c r="F91" i="1" s="1"/>
  <c r="F90" i="1"/>
  <c r="E89" i="1"/>
  <c r="D89" i="1"/>
  <c r="F89" i="1" s="1"/>
  <c r="F88" i="1"/>
  <c r="E87" i="1"/>
  <c r="D87" i="1"/>
  <c r="F87" i="1"/>
  <c r="F86" i="1"/>
  <c r="E85" i="1"/>
  <c r="D85" i="1"/>
  <c r="F85" i="1"/>
  <c r="F84" i="1"/>
  <c r="E83" i="1"/>
  <c r="D83" i="1"/>
  <c r="F83" i="1"/>
  <c r="F82" i="1"/>
  <c r="E81" i="1"/>
  <c r="D81" i="1"/>
  <c r="F81" i="1"/>
  <c r="F80" i="1"/>
  <c r="E79" i="1"/>
  <c r="D79" i="1"/>
  <c r="F79" i="1"/>
  <c r="F78" i="1"/>
  <c r="E77" i="1"/>
  <c r="D77" i="1"/>
  <c r="F77" i="1"/>
  <c r="F76" i="1"/>
  <c r="E75" i="1"/>
  <c r="D75" i="1"/>
  <c r="F75" i="1"/>
  <c r="F74" i="1"/>
  <c r="E73" i="1"/>
  <c r="E72" i="1" s="1"/>
  <c r="D73" i="1"/>
  <c r="F73" i="1"/>
  <c r="F70" i="1"/>
  <c r="E69" i="1"/>
  <c r="D69" i="1"/>
  <c r="F69" i="1"/>
  <c r="F68" i="1"/>
  <c r="E67" i="1"/>
  <c r="D67" i="1"/>
  <c r="F67" i="1"/>
  <c r="F66" i="1"/>
  <c r="E65" i="1"/>
  <c r="D65" i="1"/>
  <c r="F65" i="1"/>
  <c r="F64" i="1"/>
  <c r="E63" i="1"/>
  <c r="E62" i="1" s="1"/>
  <c r="F62" i="1" s="1"/>
  <c r="D63" i="1"/>
  <c r="F63" i="1"/>
  <c r="F61" i="1"/>
  <c r="E60" i="1"/>
  <c r="D60" i="1"/>
  <c r="F60" i="1" s="1"/>
  <c r="F59" i="1"/>
  <c r="E58" i="1"/>
  <c r="E57" i="1"/>
  <c r="F57" i="1" s="1"/>
  <c r="D58" i="1"/>
  <c r="F58" i="1" s="1"/>
  <c r="D57" i="1"/>
  <c r="F56" i="1"/>
  <c r="E55" i="1"/>
  <c r="D55" i="1"/>
  <c r="F55" i="1"/>
  <c r="F54" i="1"/>
  <c r="E53" i="1"/>
  <c r="D53" i="1"/>
  <c r="F53" i="1"/>
  <c r="F52" i="1"/>
  <c r="E51" i="1"/>
  <c r="D51" i="1"/>
  <c r="F51" i="1"/>
  <c r="F50" i="1"/>
  <c r="E49" i="1"/>
  <c r="D49" i="1"/>
  <c r="F49" i="1"/>
  <c r="F48" i="1"/>
  <c r="E47" i="1"/>
  <c r="D47" i="1"/>
  <c r="F47" i="1"/>
  <c r="F46" i="1"/>
  <c r="E45" i="1"/>
  <c r="D45" i="1"/>
  <c r="F45" i="1"/>
  <c r="F44" i="1"/>
  <c r="E43" i="1"/>
  <c r="D43" i="1"/>
  <c r="F43" i="1"/>
  <c r="F42" i="1"/>
  <c r="E41" i="1"/>
  <c r="D41" i="1"/>
  <c r="F41" i="1"/>
  <c r="F40" i="1"/>
  <c r="E39" i="1"/>
  <c r="D39" i="1"/>
  <c r="F39" i="1"/>
  <c r="F38" i="1"/>
  <c r="E37" i="1"/>
  <c r="D37" i="1"/>
  <c r="F37" i="1"/>
  <c r="F36" i="1"/>
  <c r="E35" i="1"/>
  <c r="D35" i="1"/>
  <c r="F35" i="1"/>
  <c r="F34" i="1"/>
  <c r="E33" i="1"/>
  <c r="D33" i="1"/>
  <c r="F33" i="1"/>
  <c r="F32" i="1"/>
  <c r="E31" i="1"/>
  <c r="D31" i="1"/>
  <c r="F31" i="1"/>
  <c r="F30" i="1"/>
  <c r="E29" i="1"/>
  <c r="E24" i="1" s="1"/>
  <c r="F24" i="1" s="1"/>
  <c r="D29" i="1"/>
  <c r="F29" i="1"/>
  <c r="F28" i="1"/>
  <c r="E27" i="1"/>
  <c r="D27" i="1"/>
  <c r="F27" i="1"/>
  <c r="F26" i="1"/>
  <c r="E25" i="1"/>
  <c r="D25" i="1"/>
  <c r="F25" i="1"/>
  <c r="F23" i="1"/>
  <c r="E22" i="1"/>
  <c r="D22" i="1"/>
  <c r="F22" i="1" s="1"/>
  <c r="F21" i="1"/>
  <c r="E20" i="1"/>
  <c r="D20" i="1"/>
  <c r="F20" i="1" s="1"/>
  <c r="F19" i="1"/>
  <c r="E18" i="1"/>
  <c r="D18" i="1"/>
  <c r="F18" i="1" s="1"/>
  <c r="F17" i="1"/>
  <c r="E16" i="1"/>
  <c r="D16" i="1"/>
  <c r="F16" i="1" s="1"/>
  <c r="F15" i="1"/>
  <c r="E14" i="1"/>
  <c r="D14" i="1"/>
  <c r="F14" i="1" s="1"/>
  <c r="F13" i="1"/>
  <c r="E12" i="1"/>
  <c r="D12" i="1"/>
  <c r="F12" i="1"/>
  <c r="F11" i="1"/>
  <c r="E10" i="1"/>
  <c r="E9" i="1" s="1"/>
  <c r="D10" i="1"/>
  <c r="F10" i="1"/>
  <c r="D24" i="1"/>
  <c r="D62" i="1"/>
  <c r="D72" i="1"/>
  <c r="D104" i="1"/>
  <c r="F104" i="1"/>
  <c r="D142" i="1"/>
  <c r="D182" i="1"/>
  <c r="D248" i="1"/>
  <c r="E8" i="1" l="1"/>
  <c r="E71" i="1"/>
  <c r="F72" i="1"/>
  <c r="F290" i="1"/>
  <c r="D287" i="1"/>
  <c r="D286" i="1" s="1"/>
  <c r="E204" i="1"/>
  <c r="F204" i="1" s="1"/>
  <c r="F205" i="1"/>
  <c r="D231" i="1"/>
  <c r="D214" i="1"/>
  <c r="F231" i="1"/>
  <c r="F234" i="1"/>
  <c r="F244" i="1"/>
  <c r="E275" i="1"/>
  <c r="F276" i="1"/>
  <c r="F248" i="1"/>
  <c r="D118" i="1"/>
  <c r="D110" i="1"/>
  <c r="F110" i="1" s="1"/>
  <c r="E210" i="1"/>
  <c r="D9" i="1"/>
  <c r="D8" i="1" s="1"/>
  <c r="F98" i="1"/>
  <c r="F108" i="1"/>
  <c r="E133" i="1"/>
  <c r="F134" i="1"/>
  <c r="F140" i="1"/>
  <c r="E159" i="1"/>
  <c r="F160" i="1"/>
  <c r="F183" i="1"/>
  <c r="D188" i="1"/>
  <c r="D158" i="1" s="1"/>
  <c r="F212" i="1"/>
  <c r="F215" i="1"/>
  <c r="F227" i="1"/>
  <c r="D224" i="1"/>
  <c r="F224" i="1" s="1"/>
  <c r="D270" i="1"/>
  <c r="D247" i="1" s="1"/>
  <c r="D275" i="1"/>
  <c r="F176" i="1"/>
  <c r="F180" i="1"/>
  <c r="E201" i="1"/>
  <c r="F202" i="1"/>
  <c r="E207" i="1"/>
  <c r="F207" i="1" s="1"/>
  <c r="F208" i="1"/>
  <c r="E238" i="1"/>
  <c r="F238" i="1" s="1"/>
  <c r="F242" i="1"/>
  <c r="F254" i="1"/>
  <c r="F258" i="1"/>
  <c r="F262" i="1"/>
  <c r="F266" i="1"/>
  <c r="F270" i="1"/>
  <c r="E287" i="1"/>
  <c r="F282" i="1"/>
  <c r="E296" i="1"/>
  <c r="F296" i="1" s="1"/>
  <c r="F297" i="1"/>
  <c r="F201" i="1" l="1"/>
  <c r="E200" i="1"/>
  <c r="E158" i="1"/>
  <c r="F158" i="1" s="1"/>
  <c r="F159" i="1"/>
  <c r="F275" i="1"/>
  <c r="E247" i="1"/>
  <c r="F247" i="1" s="1"/>
  <c r="D210" i="1"/>
  <c r="F214" i="1"/>
  <c r="F188" i="1"/>
  <c r="F9" i="1"/>
  <c r="E286" i="1"/>
  <c r="F286" i="1" s="1"/>
  <c r="F287" i="1"/>
  <c r="F133" i="1"/>
  <c r="E132" i="1"/>
  <c r="F132" i="1" s="1"/>
  <c r="F210" i="1"/>
  <c r="D117" i="1"/>
  <c r="F117" i="1" s="1"/>
  <c r="F118" i="1"/>
  <c r="F71" i="1"/>
  <c r="F8" i="1"/>
  <c r="D71" i="1"/>
  <c r="D7" i="1" s="1"/>
  <c r="E7" i="1" l="1"/>
  <c r="F7" i="1" s="1"/>
</calcChain>
</file>

<file path=xl/sharedStrings.xml><?xml version="1.0" encoding="utf-8"?>
<sst xmlns="http://schemas.openxmlformats.org/spreadsheetml/2006/main" count="840" uniqueCount="351">
  <si>
    <t>0122102</t>
  </si>
  <si>
    <t>0122103</t>
  </si>
  <si>
    <t>0122301</t>
  </si>
  <si>
    <t>0900000</t>
  </si>
  <si>
    <t>1000000</t>
  </si>
  <si>
    <t>1010000</t>
  </si>
  <si>
    <t>1090000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</si>
  <si>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2014 - 2016 годы</t>
  </si>
  <si>
    <t>0410000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</si>
  <si>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</si>
  <si>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"Поддержка отрасли «Здравоохранение"</t>
  </si>
  <si>
    <t>0720000</t>
  </si>
  <si>
    <t>Подпрограмма "Обеспечение энергосбережения и повышение  энергетической эффективности"</t>
  </si>
  <si>
    <t>Подпрограмма "Обеспечение развития сферы транспорта и дорожного хозяйства"</t>
  </si>
  <si>
    <t>Подпрограмма   "Повышение социальной адаптации и реабилитации лиц с ограниченными возможностями"</t>
  </si>
  <si>
    <t>0730000</t>
  </si>
  <si>
    <t>Выплата материальной поддержки председателям совета ветеранов и инвалидов</t>
  </si>
  <si>
    <t>Подпрограмма   "Обеспечение жильем молодых семей"</t>
  </si>
  <si>
    <t>0740000</t>
  </si>
  <si>
    <t>0744001</t>
  </si>
  <si>
    <t>008</t>
  </si>
  <si>
    <t>001</t>
  </si>
  <si>
    <t>Разработка пресс-релиз о деятельности органов местного самоуправления на платной основе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</si>
  <si>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</si>
  <si>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</si>
  <si>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0990000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</si>
  <si>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</si>
  <si>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</si>
  <si>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</si>
  <si>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</si>
  <si>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</si>
  <si>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</si>
  <si>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</si>
  <si>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</si>
  <si>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</si>
  <si>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</si>
  <si>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</si>
  <si>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</si>
  <si>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</si>
  <si>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</si>
  <si>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</si>
  <si>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</si>
  <si>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0520000</t>
  </si>
  <si>
    <t>0530000</t>
  </si>
  <si>
    <t>0600000</t>
  </si>
  <si>
    <t>0610000</t>
  </si>
  <si>
    <t>0611001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</si>
  <si>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</si>
  <si>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</si>
  <si>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</si>
  <si>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</si>
  <si>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</si>
  <si>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</si>
  <si>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Предоставление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</si>
  <si>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</si>
  <si>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</si>
  <si>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</si>
  <si>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</si>
  <si>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Муниципальная программа муниципального образования Фировский район Тверской области "Развитие физической культуры и спорта"на 2014 - 2016 годы</t>
  </si>
  <si>
    <t>9900000</t>
  </si>
  <si>
    <t>9920000</t>
  </si>
  <si>
    <t>Обслуживание муниципального долга Фировского района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</si>
  <si>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</si>
  <si>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</si>
  <si>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</si>
  <si>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</si>
  <si>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</si>
  <si>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</si>
  <si>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</si>
  <si>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</si>
  <si>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</si>
  <si>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</si>
  <si>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0122101</t>
  </si>
  <si>
    <t>0199121</t>
  </si>
  <si>
    <t>0199123</t>
  </si>
  <si>
    <t>Подпрограмма   "Обеспечение развития инвестиционного потенциала Фировского района Тверской области"</t>
  </si>
  <si>
    <t>Издание рекламно-информационных материалов о Фировском районе  и выпуск сувенирной продукции с символикой Фировского района</t>
  </si>
  <si>
    <t>Подпрограмма  "Развитие агропромышленного комплекса в Фировском районе Тверской области"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</si>
  <si>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</si>
  <si>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</si>
  <si>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</si>
  <si>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</si>
  <si>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</si>
  <si>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</si>
  <si>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</si>
  <si>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</si>
  <si>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</si>
  <si>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</si>
  <si>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КОМИТЕТ ПО УПРАВЛЕНИЮ МУНИЦИПАЛЬНОЙ СОБСТВЕННОСТЬЮ И ЗЕМЕЛЬНЫМИ ОТНОШЕНИЯМИ</t>
  </si>
  <si>
    <t>Предоставление субсидии за произведенную и реализованную животноводческую продукцию (молоко) сельскохозяйственным организациям и крестьянско-фермерским хозяйствам Фировского района</t>
  </si>
  <si>
    <t>0430000</t>
  </si>
  <si>
    <t>0434001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</si>
  <si>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</si>
  <si>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</si>
  <si>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</si>
  <si>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</si>
  <si>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</si>
  <si>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</si>
  <si>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</si>
  <si>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</si>
  <si>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</si>
  <si>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</si>
  <si>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</si>
  <si>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</si>
  <si>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0310000</t>
  </si>
  <si>
    <t xml:space="preserve">Подпрограмма «Обеспечение инновационного характера образования» </t>
  </si>
  <si>
    <t>0200000</t>
  </si>
  <si>
    <t>0210000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</si>
  <si>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</si>
  <si>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Подпрограмма  "Сохранение и приумножение культурного потенциала Фировского района"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</si>
  <si>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</si>
  <si>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</si>
  <si>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</si>
  <si>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</si>
  <si>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</si>
  <si>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</si>
  <si>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</si>
  <si>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</si>
  <si>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</si>
  <si>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</si>
  <si>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</si>
  <si>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0810000</t>
  </si>
  <si>
    <t>0890000</t>
  </si>
  <si>
    <t>Муниципальная программа муниципального образования Фировский район Тверской области "Муниципальное управление" на 2014 - 2016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</si>
  <si>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2014 - 2016 годы</t>
  </si>
  <si>
    <t/>
  </si>
  <si>
    <t>КЦСР</t>
  </si>
  <si>
    <t>ППП</t>
  </si>
  <si>
    <t>ВСЕГО</t>
  </si>
  <si>
    <t>0100000</t>
  </si>
  <si>
    <t>0110000</t>
  </si>
  <si>
    <t>0120000</t>
  </si>
  <si>
    <t>0934001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</si>
  <si>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</si>
  <si>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2014 - 2016 годы</t>
  </si>
  <si>
    <t>0117601</t>
  </si>
  <si>
    <t>0127602</t>
  </si>
  <si>
    <t>0127204</t>
  </si>
  <si>
    <t>0127201</t>
  </si>
  <si>
    <t>0127202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</si>
  <si>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</si>
  <si>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</si>
  <si>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</si>
  <si>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</si>
  <si>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</si>
  <si>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</si>
  <si>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</si>
  <si>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</si>
  <si>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</si>
  <si>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</si>
  <si>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</si>
  <si>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</si>
  <si>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</si>
  <si>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0411001</t>
  </si>
  <si>
    <t>0461001</t>
  </si>
  <si>
    <t>0461002</t>
  </si>
  <si>
    <t>0471001</t>
  </si>
  <si>
    <t>0537521</t>
  </si>
  <si>
    <t>0531001</t>
  </si>
  <si>
    <t>0621001</t>
  </si>
  <si>
    <t>0721003</t>
  </si>
  <si>
    <t>0721004</t>
  </si>
  <si>
    <t>0721005</t>
  </si>
  <si>
    <t>0731001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</si>
  <si>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</si>
  <si>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</si>
  <si>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</si>
  <si>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</si>
  <si>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</si>
  <si>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</si>
  <si>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</si>
  <si>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</si>
  <si>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</si>
  <si>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0911006</t>
  </si>
  <si>
    <t>0911007</t>
  </si>
  <si>
    <t>0997541</t>
  </si>
  <si>
    <t>1011001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</si>
  <si>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</si>
  <si>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</si>
  <si>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</si>
  <si>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</si>
  <si>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</si>
  <si>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</si>
  <si>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0717511</t>
  </si>
  <si>
    <t>Расходы на обеспечение деятельности Контрольно-ревизионного управления Фировского района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</si>
  <si>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</si>
  <si>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</si>
  <si>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</si>
  <si>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</si>
  <si>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казенных общеобразовательных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</si>
  <si>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</si>
  <si>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бюджетных общеобразовательных учреждениях</t>
  </si>
  <si>
    <t>Организация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</si>
  <si>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</si>
  <si>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Организация обеспечения учащихся начальных классов муниципальных казенных общеобразовательных учреждений горячим питанием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</si>
  <si>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</si>
  <si>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Организация обеспечения учащихся начальных классов муниципальных бюджетных общеобразовательных учреждений горячим питанием</t>
  </si>
  <si>
    <t>Субсидии на организацию отдыха детей в каникулярное время</t>
  </si>
  <si>
    <t>Проведение муниципальных мероприятий с обучающимися, организации их участия в региональных и всероссийских мероприятиях</t>
  </si>
  <si>
    <t>Проведение районных мероприятий с участием педагогической общественности Фировского района</t>
  </si>
  <si>
    <t>Расходы по центральному аппарату Отдела образования Администрации Фировского района, на выполнение полномочий муниципального образования "Фировский район"</t>
  </si>
  <si>
    <t>Расходы по методическому кабинету Отдела образования Администрации Фировского района</t>
  </si>
  <si>
    <t>Расходы по бухгалтерии Отдела образования Администрации Фировского района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</si>
  <si>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</si>
  <si>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Комплектование библиотечных фондов</t>
  </si>
  <si>
    <t>Финансовое обеспечение деятельности районного муниципального учреждения культуры «Фировская межпоселенческая центральная библиотека»</t>
  </si>
  <si>
    <t>Творчество на профессиональной основе в культурно - досуговых учреждениях</t>
  </si>
  <si>
    <t>Финансовое обеспечение деятельности муниципального учреждения  культуры «Фировский районный краеведческий музей»</t>
  </si>
  <si>
    <t>Финансовое обеспечение деятельности муниципального образовательного учреждения дополнительного образования детей «Фировская детская школа искусств»</t>
  </si>
  <si>
    <t>Организация участия в концертах, фестивалях, конкурсах воспитанников детской школы искусств</t>
  </si>
  <si>
    <t>Организация и проведение мероприятий,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</si>
  <si>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</si>
  <si>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Расходы по центральному аппарату Отдела по делам культуры, молодежи и спорта Администрации Фировского района, на выполнение полномочий муниципального образования "Фировский район"</t>
  </si>
  <si>
    <t>Расходы по бухгалтерии Отдела по делам культуры, молодежи и спорта Администрации Фировского района</t>
  </si>
  <si>
    <t>Расходы по телерадиоканалу «Фирово» Отдела по делам культуры, молодежи и спорта Администрации Фировского района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</si>
  <si>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</si>
  <si>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</t>
  </si>
  <si>
    <t>Финансовое обеспечение деятельности муниципального образовательного учреждения дополнительного образования детей «Фировская детско-юношеская спортивная школа»</t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</si>
  <si>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муниципальных соревнованиях по видам спорта</t>
    </r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</si>
  <si>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областных и межрайонных соревнованиях</t>
    </r>
  </si>
  <si>
    <t>Приобретение спортивного инвентаря и оборудования</t>
  </si>
  <si>
    <t>0454001</t>
  </si>
  <si>
    <t>Предоставление статистической информации территориальным органом Федеральной службы государственной статистики по Тверской области</t>
  </si>
  <si>
    <t>Осуществление отдельных государственных полномочий Тверской области в сфере осуществления дорожной деятельности</t>
  </si>
  <si>
    <t>Содержание и ремонт автомобильных дорог общего пользования местного значения Фировского района и сооружений на них</t>
  </si>
  <si>
    <t>0534001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</si>
  <si>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</si>
  <si>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Субвенции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</si>
  <si>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Пополнение необходимого запаса медикаментов</t>
  </si>
  <si>
    <t>Содержание зданий, в целях проведения приема населения врачами общей практики</t>
  </si>
  <si>
    <t>Выплата стипендий студентам, обучающимся в высших и средних профессиональных медицинских образовательных учреждениях</t>
  </si>
  <si>
    <t>Субсидии на обеспечение жильем молодых семей, в целях софинансирования расходов</t>
  </si>
  <si>
    <t>Оформление схем  расположения земельных участков на 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</si>
  <si>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Расходы по центральному аппарату Комитета по управлению муниципальной собственностью и земельными отношениями Администрации Фировского района, на выполнение полномочий муниципального образования "Фировский район"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</si>
  <si>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</t>
  </si>
  <si>
    <t>Проведение ремонтных работ в служебных и административных зданиях и помещениях</t>
  </si>
  <si>
    <t xml:space="preserve">Приобретение оргтехники, программного лицензионного обеспечения, мебели  и иных основных средств  для обеспечения деятельности </t>
  </si>
  <si>
    <t xml:space="preserve">Назначение и выплата  пенсии за выслугу лет к  трудовой пенсии по старости (инвалидности) муниципальным служащим </t>
  </si>
  <si>
    <t>Оплата членских взносов Совету ассоциаций муниципальных образований Тверской области</t>
  </si>
  <si>
    <t>Проведение муниципальных выборов высшего должностного лица муниципального образования</t>
  </si>
  <si>
    <t>Доплаты Почетным гражданам Фировского района</t>
  </si>
  <si>
    <t>Предоставление субсидии на поддержку редакции районной газеты</t>
  </si>
  <si>
    <t>Расходы по центральному аппарату органов местного самоуправления Фировского района (Администрации Фировского района), на выполнение полномочий муниципального образования «Фировский район»</t>
  </si>
  <si>
    <t>0999122</t>
  </si>
  <si>
    <t>Расходы по центральному аппарату органов местного самоуправления Фировского района (отдел ЗАГС), за исключением расходов на выполнение переданных государственных полномочий  Российской Федерации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</si>
  <si>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</si>
  <si>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по центральному аппарату органов местного самоуправления Фировского района (Финансовое управление), на выполнение полномочий муниципального образования «Фировский район»</t>
  </si>
  <si>
    <t>0514001</t>
  </si>
  <si>
    <t>Проведение ремонта объектов теплоэнергетических комплексов  в рамках подготовки к осенне-зимнему периоду</t>
  </si>
  <si>
    <t>Субсидии на развитие производственной базы предприятий жилищно – коммунального комплекса Фировского района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</si>
  <si>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</si>
  <si>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</si>
  <si>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0522201</t>
  </si>
  <si>
    <t>Предоставление субсидий муниципальным учреждениям на иные цели в сфере энергосбережения и повышения энергетической эффективности</t>
  </si>
  <si>
    <t>0222301</t>
  </si>
  <si>
    <t>0322301</t>
  </si>
  <si>
    <t>0212101</t>
  </si>
  <si>
    <t>0112101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</si>
  <si>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</si>
  <si>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</si>
  <si>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0517801</t>
  </si>
  <si>
    <t>Межбюджетные трансферты на выполнение переданных полномочий поселений, входящих в состав муниципального образования Фировский район</t>
  </si>
  <si>
    <t>0541001</t>
  </si>
  <si>
    <t>Разработка проекта планировки и проекта межевания территории</t>
  </si>
  <si>
    <t>0540000</t>
  </si>
  <si>
    <t>Подпрограмма "Обеспечение развития строительства, объектов социально-культурного значения, объектов торговли и жилижного строительства"</t>
  </si>
  <si>
    <t>0511002</t>
  </si>
  <si>
    <t>Техническое обслуживание газопроводов высокого и низкого давления, газового оборудования и сооружений, расположенных на них</t>
  </si>
  <si>
    <t>0995931</t>
  </si>
  <si>
    <t>0517802</t>
  </si>
  <si>
    <t>Межбюджетные трансферты на выполнение переданных полномочий поселений, входящих в состав муниципального образования Фировский район (кредиторская задолженность за 2013 год)</t>
  </si>
  <si>
    <t>0750000</t>
  </si>
  <si>
    <t>Подпрограмма   "Социальная поддержка ветеранов"</t>
  </si>
  <si>
    <t>0752101</t>
  </si>
  <si>
    <t>Организация и проведение мероприятий, посвященных Международному дню пожилых людей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</si>
  <si>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</si>
  <si>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</si>
  <si>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0121001</t>
  </si>
  <si>
    <t>Проведение ремонтов зданий и помещений общеобразовательных учреждений, находящихся в муниципальной собственности и приобретение оборудования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</si>
  <si>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</si>
  <si>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</si>
  <si>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</si>
  <si>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</si>
  <si>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</si>
  <si>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0212303</t>
  </si>
  <si>
    <t>0121002</t>
  </si>
  <si>
    <t>Проведение мероприятий по организации отдыха детей в каникулярное время</t>
  </si>
  <si>
    <t>0751001</t>
  </si>
  <si>
    <t>«Организация и проведение праздничных мероприятий, посвященных 70-летию полного освобождения города Ленинграда от фашистской блокады»</t>
  </si>
  <si>
    <t>0751002</t>
  </si>
  <si>
    <t>Организация и проведение мероприятий, посвященных чествованию ветеранов-юбиляров с 85,90,95 и 100-летием</t>
  </si>
  <si>
    <t>0516101</t>
  </si>
  <si>
    <t>Бюджетные инвестиции в объект "Строительство блочно-модульной котельной мощностью 12 МВт в пос. Великооктябрьский Фировского района Тверской области" за счет средств местного бюджета, в том числе на софинансирование участия в АИП и для получения инвестиционных субсидий</t>
  </si>
  <si>
    <t>1017701</t>
  </si>
  <si>
    <t>Межбюджетные трансферты из бюджета муниципального района бюджету Фировского городского поселения</t>
  </si>
  <si>
    <t>1017702</t>
  </si>
  <si>
    <t>Межбюджетные трансферты из бюджета муниципального района бюджету Великооктябрьского сельского поселения</t>
  </si>
  <si>
    <t>0212103</t>
  </si>
  <si>
    <t>Расходы местного бюджета Фировского района на организацию деятельности спортивно-технического клуба "Пятое колесо"</t>
  </si>
  <si>
    <t>0511003</t>
  </si>
  <si>
    <t>Разработка генеральной схемы очистки территории Фировского района Тверской области</t>
  </si>
  <si>
    <t>0514002</t>
  </si>
  <si>
    <t>Субсидии предприятиям жилищно-коммунального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</si>
  <si>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0516240</t>
  </si>
  <si>
    <t>Субсидии на модернизацию объектов теплоэнергетических комплексов муниципальных образований Тверской области</t>
  </si>
  <si>
    <t>0537436</t>
  </si>
  <si>
    <t>Субсидии на организацию транспортного обслуживания населения на маршрутах автомобилбного транспорта между поселениями в границах муниципального района в соответствии с минимальными социальными требованиями</t>
  </si>
  <si>
    <t>0937446</t>
  </si>
  <si>
    <t>Субсидии на поддержку редакций районных и городских газет</t>
  </si>
  <si>
    <t>0115059</t>
  </si>
  <si>
    <t>0116404</t>
  </si>
  <si>
    <t>Субсидии на модернизацию систем дошкольного образования</t>
  </si>
  <si>
    <t>Субсидии на проведение капитального ремонта зданий и помещений, находящихся в муниципальной собственности и используемых для размещениядошкольных образовательных организаций</t>
  </si>
  <si>
    <t>0125097</t>
  </si>
  <si>
    <t>Субсидии на создание в общеобразовательных организациях, расположенных в сельской местности, условий для занятия физической культурой и спортом</t>
  </si>
  <si>
    <t>0122104</t>
  </si>
  <si>
    <t>Организация отдыха детей в каникулярное время в муниципальных бюджетных общеобразовательных учреждениях</t>
  </si>
  <si>
    <t>0122303</t>
  </si>
  <si>
    <t>Организация отдыха детей в каникулярное время в муниципальных казенных общеобразовательных учреждениях</t>
  </si>
  <si>
    <t>0217406</t>
  </si>
  <si>
    <t>Субсидии на комплектование библиотечных фондов библиотек муниципальных образований Тверской области</t>
  </si>
  <si>
    <t>0217888</t>
  </si>
  <si>
    <t>Иные межбюджетные трансферты на реализацию мероприятий по обращениям, поступающим к депутатам Законодательного собрания Тверской области</t>
  </si>
  <si>
    <t>0515013</t>
  </si>
  <si>
    <t>Реализация региональных программ в области энергосбережения и повышения энергетической эффективности</t>
  </si>
  <si>
    <t>0516406</t>
  </si>
  <si>
    <t>Субсидии на проведение капитального ремонта объектов теплоэнергетических комплексов муниципальных образований Тверской области с использованием энергоэффективных технологий</t>
  </si>
  <si>
    <t>0745020</t>
  </si>
  <si>
    <t>Подпрограмма "Обеспечение жильем молодых семей"</t>
  </si>
  <si>
    <t>0747417</t>
  </si>
  <si>
    <t>Субсидии на обеспечение жильем молодых семей</t>
  </si>
  <si>
    <t>0911008</t>
  </si>
  <si>
    <t>Создание многофункциональных центров по предоставлению государственных (муниципальных) услуг на территории Фировского района</t>
  </si>
  <si>
    <t>1017703</t>
  </si>
  <si>
    <t>Межбюджетные трансферты из бюджета муниципального района бюджету Великооктябрьского городского поселения</t>
  </si>
  <si>
    <t>0125027</t>
  </si>
  <si>
    <t>0127461</t>
  </si>
  <si>
    <t>Субсидии на реализацию мероприятий государственной программы РФ "Доступная среда" на 2011-2015 годы за счет средств областного бюджета</t>
  </si>
  <si>
    <t>Субсидии на реализацию мероприятий государственной программы РФ "Доступная среда" на 2011-2015 годы за счет средств федеральногобюджета</t>
  </si>
  <si>
    <t>0215146</t>
  </si>
  <si>
    <t>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</t>
  </si>
  <si>
    <t>0217408</t>
  </si>
  <si>
    <t>Субсидии на проведение противопожарных мероприятий и ремонта зданий и помещений, находящихся в муниципальной собственности и используемых для размещения учреждений культуры Тверской области</t>
  </si>
  <si>
    <t>0916401</t>
  </si>
  <si>
    <t>Субсидии на проведение капитального и текущего ремонта в зданиях или помещениях, находящихся в муниципальной собственности, планируемых для использования в целях размещения многофункциональных центров</t>
  </si>
  <si>
    <t xml:space="preserve">Исполнение бюджета муниципального образования Фировский район по расходам в соответствии с целевыми статьями (муниципальными программами муниципального образования Фировский район Тверской области и непрограммными направлениями деятельности) и главными распорядителями средств  бюджета муниципального образования Фировский район Тверской области за 2014 год </t>
  </si>
  <si>
    <t>Утверждено решением о бюджете</t>
  </si>
  <si>
    <t>Кассовое исполнение</t>
  </si>
  <si>
    <t>% исполнения</t>
  </si>
  <si>
    <t>Наименование показателя</t>
  </si>
  <si>
    <r>
      <t>Приложение №5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28.052015 года    № 38 "Об исполнении бюджета муниципального образования Фировский район за 2014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</si>
</sst>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8"/>
      <name val="Times New Roman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top" wrapText="1"/>
    </xf>
  </cellStyleXfs>
  <cellXfs count="175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0" fillId="4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164" fontId="6" fillId="4" borderId="3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4" borderId="8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164" fontId="1" fillId="4" borderId="7" xfId="0" applyNumberFormat="1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vertical="top" wrapText="1"/>
    </xf>
    <xf numFmtId="164" fontId="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1" fillId="5" borderId="6" xfId="0" applyNumberFormat="1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" fillId="4" borderId="14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horizontal="center" vertical="top" wrapText="1"/>
    </xf>
    <xf numFmtId="49" fontId="8" fillId="4" borderId="12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164" fontId="2" fillId="3" borderId="4" xfId="0" applyNumberFormat="1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vertical="top" wrapText="1"/>
    </xf>
    <xf numFmtId="164" fontId="2" fillId="2" borderId="15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Fill="1" applyBorder="1" applyAlignment="1">
      <alignment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horizontal="justify" vertical="top" wrapText="1"/>
    </xf>
    <xf numFmtId="164" fontId="1" fillId="4" borderId="11" xfId="0" applyNumberFormat="1" applyFont="1" applyFill="1" applyBorder="1" applyAlignment="1">
      <alignment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horizontal="center" vertical="top" wrapText="1"/>
    </xf>
    <xf numFmtId="164" fontId="1" fillId="5" borderId="3" xfId="0" applyNumberFormat="1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0" fontId="11" fillId="4" borderId="0" xfId="0" applyFont="1" applyFill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4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164" fontId="1" fillId="4" borderId="15" xfId="0" applyNumberFormat="1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vertical="top" wrapText="1"/>
    </xf>
    <xf numFmtId="0" fontId="1" fillId="5" borderId="3" xfId="0" applyFont="1" applyFill="1" applyBorder="1" applyAlignment="1">
      <alignment vertical="top" wrapText="1"/>
    </xf>
    <xf numFmtId="164" fontId="1" fillId="0" borderId="8" xfId="0" applyNumberFormat="1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top" wrapText="1"/>
    </xf>
    <xf numFmtId="164" fontId="8" fillId="2" borderId="8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164" fontId="1" fillId="5" borderId="2" xfId="0" applyNumberFormat="1" applyFont="1" applyFill="1" applyBorder="1" applyAlignment="1">
      <alignment vertical="top" wrapText="1"/>
    </xf>
    <xf numFmtId="0" fontId="12" fillId="5" borderId="3" xfId="0" applyFont="1" applyFill="1" applyBorder="1" applyAlignment="1" applyProtection="1">
      <alignment vertical="center" wrapText="1"/>
      <protection locked="0"/>
    </xf>
    <xf numFmtId="1" fontId="1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6" fillId="5" borderId="1" xfId="0" applyNumberFormat="1" applyFont="1" applyFill="1" applyBorder="1" applyAlignment="1">
      <alignment vertical="top" wrapText="1"/>
    </xf>
    <xf numFmtId="164" fontId="2" fillId="4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8"/>
  <sheetViews>
    <sheetView tabSelected="1" workbookViewId="0">
      <selection activeCell="K2" sqref="K2"/>
    </sheetView>
  </sheetViews>
  <sheetFormatPr defaultRowHeight="12.75" x14ac:dyDescent="0.2"/>
  <cols>
    <col min="1" max="1" width="13.5" customWidth="1"/>
    <col min="2" max="2" width="7.83203125" customWidth="1"/>
    <col min="3" max="3" width="51.6640625" customWidth="1"/>
    <col min="4" max="5" width="15.83203125" customWidth="1"/>
    <col min="6" max="6" width="15.6640625" customWidth="1"/>
    <col min="7" max="7" width="9.33203125" hidden="1" customWidth="1"/>
  </cols>
  <sheetData>
    <row r="1" spans="1:7" ht="107.25" customHeight="1" x14ac:dyDescent="0.2">
      <c r="A1" s="39"/>
      <c r="B1" s="40"/>
      <c r="C1" s="40"/>
      <c r="D1" s="40"/>
      <c r="E1" s="167" t="s">
        <v>350</v>
      </c>
      <c r="F1" s="168"/>
      <c r="G1" s="168"/>
    </row>
    <row r="2" spans="1:7" ht="108.75" customHeight="1" x14ac:dyDescent="0.2">
      <c r="A2" s="169" t="s">
        <v>345</v>
      </c>
      <c r="B2" s="169"/>
      <c r="C2" s="169"/>
      <c r="D2" s="169"/>
      <c r="E2" s="169"/>
      <c r="F2" s="169"/>
    </row>
    <row r="3" spans="1:7" ht="41.25" customHeight="1" x14ac:dyDescent="0.2">
      <c r="A3" s="173" t="s">
        <v>126</v>
      </c>
      <c r="B3" s="173" t="s">
        <v>127</v>
      </c>
      <c r="C3" s="174" t="s">
        <v>349</v>
      </c>
      <c r="D3" s="170" t="s">
        <v>346</v>
      </c>
      <c r="E3" s="170" t="s">
        <v>347</v>
      </c>
      <c r="F3" s="170" t="s">
        <v>348</v>
      </c>
    </row>
    <row r="4" spans="1:7" ht="19.5" customHeight="1" x14ac:dyDescent="0.2">
      <c r="A4" s="173" t="s">
        <v>125</v>
      </c>
      <c r="B4" s="173" t="s">
        <v>125</v>
      </c>
      <c r="C4" s="174" t="s">
        <v>125</v>
      </c>
      <c r="D4" s="171"/>
      <c r="E4" s="171"/>
      <c r="F4" s="171"/>
    </row>
    <row r="5" spans="1:7" ht="18" customHeight="1" x14ac:dyDescent="0.2">
      <c r="A5" s="1">
        <v>1</v>
      </c>
      <c r="B5" s="1">
        <v>2</v>
      </c>
      <c r="C5" s="1">
        <v>3</v>
      </c>
      <c r="D5" s="163">
        <v>4</v>
      </c>
      <c r="E5" s="163">
        <v>5</v>
      </c>
      <c r="F5" s="163">
        <v>6</v>
      </c>
    </row>
    <row r="6" spans="1:7" ht="18" customHeight="1" x14ac:dyDescent="0.2">
      <c r="A6" s="1"/>
      <c r="B6" s="1"/>
      <c r="C6" s="1"/>
      <c r="D6" s="1"/>
      <c r="E6" s="1"/>
      <c r="F6" s="1"/>
    </row>
    <row r="7" spans="1:7" ht="14.25" x14ac:dyDescent="0.2">
      <c r="A7" s="31" t="s">
        <v>125</v>
      </c>
      <c r="B7" s="32" t="s">
        <v>125</v>
      </c>
      <c r="C7" s="33" t="s">
        <v>128</v>
      </c>
      <c r="D7" s="34">
        <f>D8+D71+D117+D132+D158+D200+D210+D238+D247+D286+D301</f>
        <v>252386.5</v>
      </c>
      <c r="E7" s="34">
        <f>E8+E71+E117+E132+E158+E200+E210+E238+E247+E286+E301</f>
        <v>245486.5</v>
      </c>
      <c r="F7" s="34">
        <f>E7*100/D7</f>
        <v>97.266097830113736</v>
      </c>
    </row>
    <row r="8" spans="1:7" ht="71.25" x14ac:dyDescent="0.2">
      <c r="A8" s="11" t="s">
        <v>129</v>
      </c>
      <c r="B8" s="12" t="s">
        <v>125</v>
      </c>
      <c r="C8" s="22" t="s">
        <v>47</v>
      </c>
      <c r="D8" s="14">
        <f>D9+D24+D57+D62</f>
        <v>116987.80000000002</v>
      </c>
      <c r="E8" s="14">
        <f>E9+E24+E57+E62</f>
        <v>116783.30000000002</v>
      </c>
      <c r="F8" s="14">
        <f t="shared" ref="F8:F71" si="0">E8*100/D8</f>
        <v>99.825195447730451</v>
      </c>
    </row>
    <row r="9" spans="1:7" ht="33.75" customHeight="1" x14ac:dyDescent="0.2">
      <c r="A9" s="7" t="s">
        <v>130</v>
      </c>
      <c r="B9" s="10" t="s">
        <v>125</v>
      </c>
      <c r="C9" s="8" t="s">
        <v>48</v>
      </c>
      <c r="D9" s="9">
        <f>D12+D14+D16+D18+D10+D20+D22</f>
        <v>30474.899999999994</v>
      </c>
      <c r="E9" s="9">
        <f>E12+E14+E16+E18+E10+E20+E22</f>
        <v>30327.1</v>
      </c>
      <c r="F9" s="9">
        <f t="shared" si="0"/>
        <v>99.515010713734924</v>
      </c>
    </row>
    <row r="10" spans="1:7" ht="63.75" customHeight="1" x14ac:dyDescent="0.2">
      <c r="A10" s="26" t="s">
        <v>275</v>
      </c>
      <c r="B10" s="42"/>
      <c r="C10" s="41" t="s">
        <v>276</v>
      </c>
      <c r="D10" s="35">
        <f>D11</f>
        <v>1013.8</v>
      </c>
      <c r="E10" s="35">
        <f>E11</f>
        <v>1013.8</v>
      </c>
      <c r="F10" s="35">
        <f t="shared" si="0"/>
        <v>100</v>
      </c>
    </row>
    <row r="11" spans="1:7" ht="46.5" customHeight="1" x14ac:dyDescent="0.2">
      <c r="A11" s="5" t="s">
        <v>275</v>
      </c>
      <c r="B11" s="5" t="s">
        <v>20</v>
      </c>
      <c r="C11" s="2" t="s">
        <v>50</v>
      </c>
      <c r="D11" s="30">
        <v>1013.8</v>
      </c>
      <c r="E11" s="30">
        <v>1013.8</v>
      </c>
      <c r="F11" s="30">
        <f t="shared" si="0"/>
        <v>100</v>
      </c>
    </row>
    <row r="12" spans="1:7" ht="76.5" customHeight="1" x14ac:dyDescent="0.2">
      <c r="A12" s="24" t="s">
        <v>177</v>
      </c>
      <c r="B12" s="159" t="s">
        <v>125</v>
      </c>
      <c r="C12" s="158" t="s">
        <v>53</v>
      </c>
      <c r="D12" s="25">
        <f>D13</f>
        <v>1049.5999999999999</v>
      </c>
      <c r="E12" s="25">
        <f>E13</f>
        <v>901.8</v>
      </c>
      <c r="F12" s="165">
        <f t="shared" si="0"/>
        <v>85.918445121951223</v>
      </c>
    </row>
    <row r="13" spans="1:7" ht="45" x14ac:dyDescent="0.2">
      <c r="A13" s="6" t="s">
        <v>177</v>
      </c>
      <c r="B13" s="6" t="s">
        <v>20</v>
      </c>
      <c r="C13" s="49" t="s">
        <v>50</v>
      </c>
      <c r="D13" s="3">
        <v>1049.5999999999999</v>
      </c>
      <c r="E13" s="3">
        <v>901.8</v>
      </c>
      <c r="F13" s="30">
        <f t="shared" si="0"/>
        <v>85.918445121951223</v>
      </c>
    </row>
    <row r="14" spans="1:7" ht="60" customHeight="1" x14ac:dyDescent="0.2">
      <c r="A14" s="15" t="s">
        <v>185</v>
      </c>
      <c r="B14" s="80" t="s">
        <v>125</v>
      </c>
      <c r="C14" s="85" t="s">
        <v>186</v>
      </c>
      <c r="D14" s="82">
        <f>D15</f>
        <v>5527.2</v>
      </c>
      <c r="E14" s="82">
        <f>E15</f>
        <v>5527.2</v>
      </c>
      <c r="F14" s="35">
        <f t="shared" si="0"/>
        <v>100</v>
      </c>
    </row>
    <row r="15" spans="1:7" ht="45" x14ac:dyDescent="0.2">
      <c r="A15" s="6" t="s">
        <v>185</v>
      </c>
      <c r="B15" s="6" t="s">
        <v>20</v>
      </c>
      <c r="C15" s="84" t="s">
        <v>50</v>
      </c>
      <c r="D15" s="3">
        <v>5527.2</v>
      </c>
      <c r="E15" s="3">
        <v>5527.2</v>
      </c>
      <c r="F15" s="30">
        <f t="shared" si="0"/>
        <v>100</v>
      </c>
    </row>
    <row r="16" spans="1:7" ht="75.75" customHeight="1" x14ac:dyDescent="0.2">
      <c r="A16" s="24" t="s">
        <v>135</v>
      </c>
      <c r="B16" s="81" t="s">
        <v>125</v>
      </c>
      <c r="C16" s="86" t="s">
        <v>187</v>
      </c>
      <c r="D16" s="83">
        <f>D17</f>
        <v>12521.9</v>
      </c>
      <c r="E16" s="83">
        <f>E17</f>
        <v>12521.9</v>
      </c>
      <c r="F16" s="165">
        <f t="shared" si="0"/>
        <v>100</v>
      </c>
    </row>
    <row r="17" spans="1:6" ht="45" x14ac:dyDescent="0.2">
      <c r="A17" s="6" t="s">
        <v>135</v>
      </c>
      <c r="B17" s="6" t="s">
        <v>20</v>
      </c>
      <c r="C17" s="84" t="s">
        <v>50</v>
      </c>
      <c r="D17" s="3">
        <v>12521.9</v>
      </c>
      <c r="E17" s="3">
        <v>12521.9</v>
      </c>
      <c r="F17" s="30">
        <f t="shared" si="0"/>
        <v>100</v>
      </c>
    </row>
    <row r="18" spans="1:6" ht="61.5" customHeight="1" x14ac:dyDescent="0.2">
      <c r="A18" s="131" t="s">
        <v>257</v>
      </c>
      <c r="B18" s="134" t="s">
        <v>125</v>
      </c>
      <c r="C18" s="135" t="s">
        <v>188</v>
      </c>
      <c r="D18" s="136">
        <f>D19</f>
        <v>9025.6</v>
      </c>
      <c r="E18" s="136">
        <f>E19</f>
        <v>9025.6</v>
      </c>
      <c r="F18" s="35">
        <f t="shared" si="0"/>
        <v>100</v>
      </c>
    </row>
    <row r="19" spans="1:6" ht="45" x14ac:dyDescent="0.2">
      <c r="A19" s="60" t="s">
        <v>257</v>
      </c>
      <c r="B19" s="60" t="s">
        <v>20</v>
      </c>
      <c r="C19" s="65" t="s">
        <v>50</v>
      </c>
      <c r="D19" s="61">
        <v>9025.6</v>
      </c>
      <c r="E19" s="61">
        <v>9025.6</v>
      </c>
      <c r="F19" s="30">
        <f t="shared" si="0"/>
        <v>100</v>
      </c>
    </row>
    <row r="20" spans="1:6" ht="30" x14ac:dyDescent="0.2">
      <c r="A20" s="141" t="s">
        <v>309</v>
      </c>
      <c r="B20" s="141"/>
      <c r="C20" s="153" t="s">
        <v>311</v>
      </c>
      <c r="D20" s="142">
        <f>D21</f>
        <v>389</v>
      </c>
      <c r="E20" s="142">
        <f>E21</f>
        <v>389</v>
      </c>
      <c r="F20" s="165">
        <f t="shared" si="0"/>
        <v>100</v>
      </c>
    </row>
    <row r="21" spans="1:6" ht="45" x14ac:dyDescent="0.2">
      <c r="A21" s="60" t="s">
        <v>309</v>
      </c>
      <c r="B21" s="60" t="s">
        <v>20</v>
      </c>
      <c r="C21" s="65" t="s">
        <v>50</v>
      </c>
      <c r="D21" s="61">
        <v>389</v>
      </c>
      <c r="E21" s="61">
        <v>389</v>
      </c>
      <c r="F21" s="30">
        <f t="shared" si="0"/>
        <v>100</v>
      </c>
    </row>
    <row r="22" spans="1:6" ht="75" x14ac:dyDescent="0.2">
      <c r="A22" s="141" t="s">
        <v>310</v>
      </c>
      <c r="B22" s="141"/>
      <c r="C22" s="153" t="s">
        <v>312</v>
      </c>
      <c r="D22" s="142">
        <f>D23</f>
        <v>947.8</v>
      </c>
      <c r="E22" s="142">
        <f>E23</f>
        <v>947.8</v>
      </c>
      <c r="F22" s="30">
        <f t="shared" si="0"/>
        <v>100</v>
      </c>
    </row>
    <row r="23" spans="1:6" ht="45" x14ac:dyDescent="0.2">
      <c r="A23" s="60" t="s">
        <v>310</v>
      </c>
      <c r="B23" s="60" t="s">
        <v>20</v>
      </c>
      <c r="C23" s="65" t="s">
        <v>50</v>
      </c>
      <c r="D23" s="61">
        <v>947.8</v>
      </c>
      <c r="E23" s="61">
        <v>947.8</v>
      </c>
      <c r="F23" s="30">
        <f t="shared" si="0"/>
        <v>100</v>
      </c>
    </row>
    <row r="24" spans="1:6" ht="28.5" x14ac:dyDescent="0.2">
      <c r="A24" s="45" t="s">
        <v>131</v>
      </c>
      <c r="B24" s="46" t="s">
        <v>125</v>
      </c>
      <c r="C24" s="54" t="s">
        <v>49</v>
      </c>
      <c r="D24" s="47">
        <f>D29+D31+D33+D35+D41+D43+D47+D49+D53+D27+D25+D39+D45+D51+D37+D55</f>
        <v>82985.000000000029</v>
      </c>
      <c r="E24" s="47">
        <f>E29+E31+E33+E35+E41+E43+E47+E49+E53+E27+E25+E39+E45+E51+E37+E55</f>
        <v>82928.300000000032</v>
      </c>
      <c r="F24" s="9">
        <f t="shared" si="0"/>
        <v>99.931674398987766</v>
      </c>
    </row>
    <row r="25" spans="1:6" ht="30" x14ac:dyDescent="0.2">
      <c r="A25" s="55" t="s">
        <v>277</v>
      </c>
      <c r="B25" s="56"/>
      <c r="C25" s="67" t="s">
        <v>286</v>
      </c>
      <c r="D25" s="58">
        <f>D26</f>
        <v>5.3</v>
      </c>
      <c r="E25" s="58">
        <f>E26</f>
        <v>5.3</v>
      </c>
      <c r="F25" s="35">
        <f t="shared" si="0"/>
        <v>100</v>
      </c>
    </row>
    <row r="26" spans="1:6" ht="45" x14ac:dyDescent="0.2">
      <c r="A26" s="72" t="s">
        <v>277</v>
      </c>
      <c r="B26" s="72" t="s">
        <v>20</v>
      </c>
      <c r="C26" s="52" t="s">
        <v>50</v>
      </c>
      <c r="D26" s="73">
        <v>5.3</v>
      </c>
      <c r="E26" s="73">
        <v>5.3</v>
      </c>
      <c r="F26" s="30">
        <f t="shared" si="0"/>
        <v>100</v>
      </c>
    </row>
    <row r="27" spans="1:6" ht="60" x14ac:dyDescent="0.2">
      <c r="A27" s="55" t="s">
        <v>285</v>
      </c>
      <c r="B27" s="56"/>
      <c r="C27" s="57" t="s">
        <v>278</v>
      </c>
      <c r="D27" s="58">
        <f>D28</f>
        <v>3341.6</v>
      </c>
      <c r="E27" s="58">
        <f>E28</f>
        <v>3341.6</v>
      </c>
      <c r="F27" s="35">
        <f t="shared" si="0"/>
        <v>100</v>
      </c>
    </row>
    <row r="28" spans="1:6" ht="45" x14ac:dyDescent="0.2">
      <c r="A28" s="51" t="s">
        <v>285</v>
      </c>
      <c r="B28" s="51" t="s">
        <v>20</v>
      </c>
      <c r="C28" s="84" t="s">
        <v>50</v>
      </c>
      <c r="D28" s="53">
        <v>3341.6</v>
      </c>
      <c r="E28" s="53">
        <v>3341.6</v>
      </c>
      <c r="F28" s="30">
        <f t="shared" si="0"/>
        <v>100</v>
      </c>
    </row>
    <row r="29" spans="1:6" ht="90" x14ac:dyDescent="0.2">
      <c r="A29" s="43" t="s">
        <v>2</v>
      </c>
      <c r="B29" s="88" t="s">
        <v>125</v>
      </c>
      <c r="C29" s="67" t="s">
        <v>189</v>
      </c>
      <c r="D29" s="63">
        <f>D30</f>
        <v>1383.7</v>
      </c>
      <c r="E29" s="63">
        <f>E30</f>
        <v>1383.7</v>
      </c>
      <c r="F29" s="35">
        <f t="shared" si="0"/>
        <v>100</v>
      </c>
    </row>
    <row r="30" spans="1:6" ht="45" x14ac:dyDescent="0.2">
      <c r="A30" s="6" t="s">
        <v>2</v>
      </c>
      <c r="B30" s="6" t="s">
        <v>20</v>
      </c>
      <c r="C30" s="84" t="s">
        <v>50</v>
      </c>
      <c r="D30" s="3">
        <v>1383.7</v>
      </c>
      <c r="E30" s="3">
        <v>1383.7</v>
      </c>
      <c r="F30" s="30">
        <f t="shared" si="0"/>
        <v>100</v>
      </c>
    </row>
    <row r="31" spans="1:6" ht="135" x14ac:dyDescent="0.2">
      <c r="A31" s="24" t="s">
        <v>136</v>
      </c>
      <c r="B31" s="81" t="s">
        <v>125</v>
      </c>
      <c r="C31" s="89" t="s">
        <v>190</v>
      </c>
      <c r="D31" s="83">
        <f>D32</f>
        <v>51436.6</v>
      </c>
      <c r="E31" s="83">
        <f>E32</f>
        <v>51436.6</v>
      </c>
      <c r="F31" s="165">
        <f t="shared" si="0"/>
        <v>100</v>
      </c>
    </row>
    <row r="32" spans="1:6" ht="45" x14ac:dyDescent="0.2">
      <c r="A32" s="6" t="s">
        <v>136</v>
      </c>
      <c r="B32" s="6" t="s">
        <v>20</v>
      </c>
      <c r="C32" s="84" t="s">
        <v>50</v>
      </c>
      <c r="D32" s="3">
        <v>51436.6</v>
      </c>
      <c r="E32" s="3">
        <v>51436.6</v>
      </c>
      <c r="F32" s="30">
        <f t="shared" si="0"/>
        <v>100</v>
      </c>
    </row>
    <row r="33" spans="1:6" ht="90" x14ac:dyDescent="0.2">
      <c r="A33" s="15" t="s">
        <v>72</v>
      </c>
      <c r="B33" s="80" t="s">
        <v>125</v>
      </c>
      <c r="C33" s="67" t="s">
        <v>191</v>
      </c>
      <c r="D33" s="82">
        <f>D34</f>
        <v>18003.2</v>
      </c>
      <c r="E33" s="82">
        <f>E34</f>
        <v>18003.2</v>
      </c>
      <c r="F33" s="35">
        <f t="shared" si="0"/>
        <v>100</v>
      </c>
    </row>
    <row r="34" spans="1:6" ht="45" x14ac:dyDescent="0.2">
      <c r="A34" s="6" t="s">
        <v>72</v>
      </c>
      <c r="B34" s="6" t="s">
        <v>20</v>
      </c>
      <c r="C34" s="52" t="s">
        <v>50</v>
      </c>
      <c r="D34" s="3">
        <v>18003.2</v>
      </c>
      <c r="E34" s="3">
        <v>18003.2</v>
      </c>
      <c r="F34" s="30">
        <f t="shared" si="0"/>
        <v>100</v>
      </c>
    </row>
    <row r="35" spans="1:6" ht="62.25" customHeight="1" x14ac:dyDescent="0.2">
      <c r="A35" s="15" t="s">
        <v>0</v>
      </c>
      <c r="B35" s="138" t="s">
        <v>125</v>
      </c>
      <c r="C35" s="21" t="s">
        <v>192</v>
      </c>
      <c r="D35" s="17">
        <f>D36</f>
        <v>2273.1</v>
      </c>
      <c r="E35" s="17">
        <f>E36</f>
        <v>2273.1</v>
      </c>
      <c r="F35" s="35">
        <f t="shared" si="0"/>
        <v>100</v>
      </c>
    </row>
    <row r="36" spans="1:6" ht="45" x14ac:dyDescent="0.2">
      <c r="A36" s="137" t="s">
        <v>0</v>
      </c>
      <c r="B36" s="60" t="s">
        <v>20</v>
      </c>
      <c r="C36" s="65" t="s">
        <v>50</v>
      </c>
      <c r="D36" s="59">
        <v>2273.1</v>
      </c>
      <c r="E36" s="3">
        <v>2273.1</v>
      </c>
      <c r="F36" s="30">
        <f t="shared" si="0"/>
        <v>100</v>
      </c>
    </row>
    <row r="37" spans="1:6" ht="60" x14ac:dyDescent="0.2">
      <c r="A37" s="90" t="s">
        <v>335</v>
      </c>
      <c r="B37" s="141"/>
      <c r="C37" s="153" t="s">
        <v>338</v>
      </c>
      <c r="D37" s="83">
        <f>D38</f>
        <v>1524.8</v>
      </c>
      <c r="E37" s="83">
        <f>E38</f>
        <v>1524.8</v>
      </c>
      <c r="F37" s="165">
        <f t="shared" si="0"/>
        <v>100</v>
      </c>
    </row>
    <row r="38" spans="1:6" ht="45" x14ac:dyDescent="0.2">
      <c r="A38" s="137" t="s">
        <v>335</v>
      </c>
      <c r="B38" s="60" t="s">
        <v>20</v>
      </c>
      <c r="C38" s="65" t="s">
        <v>50</v>
      </c>
      <c r="D38" s="59">
        <v>1524.8</v>
      </c>
      <c r="E38" s="59">
        <v>1524.8</v>
      </c>
      <c r="F38" s="30">
        <f t="shared" si="0"/>
        <v>100</v>
      </c>
    </row>
    <row r="39" spans="1:6" ht="65.25" customHeight="1" x14ac:dyDescent="0.2">
      <c r="A39" s="90" t="s">
        <v>313</v>
      </c>
      <c r="B39" s="141"/>
      <c r="C39" s="153" t="s">
        <v>314</v>
      </c>
      <c r="D39" s="83">
        <f>D40</f>
        <v>749</v>
      </c>
      <c r="E39" s="83">
        <f>E40</f>
        <v>742.3</v>
      </c>
      <c r="F39" s="165">
        <f t="shared" si="0"/>
        <v>99.105473965287047</v>
      </c>
    </row>
    <row r="40" spans="1:6" ht="45" x14ac:dyDescent="0.2">
      <c r="A40" s="137" t="s">
        <v>313</v>
      </c>
      <c r="B40" s="60" t="s">
        <v>20</v>
      </c>
      <c r="C40" s="65" t="s">
        <v>50</v>
      </c>
      <c r="D40" s="59">
        <v>749</v>
      </c>
      <c r="E40" s="3">
        <v>742.3</v>
      </c>
      <c r="F40" s="30">
        <f t="shared" si="0"/>
        <v>99.105473965287047</v>
      </c>
    </row>
    <row r="41" spans="1:6" ht="107.25" customHeight="1" x14ac:dyDescent="0.2">
      <c r="A41" s="90" t="s">
        <v>137</v>
      </c>
      <c r="B41" s="139" t="s">
        <v>125</v>
      </c>
      <c r="C41" s="89" t="s">
        <v>193</v>
      </c>
      <c r="D41" s="83">
        <f>D42</f>
        <v>1199.0999999999999</v>
      </c>
      <c r="E41" s="83">
        <f>E42</f>
        <v>1199.0999999999999</v>
      </c>
      <c r="F41" s="165">
        <f t="shared" si="0"/>
        <v>100</v>
      </c>
    </row>
    <row r="42" spans="1:6" ht="45" x14ac:dyDescent="0.2">
      <c r="A42" s="6" t="s">
        <v>137</v>
      </c>
      <c r="B42" s="64" t="s">
        <v>20</v>
      </c>
      <c r="C42" s="84" t="s">
        <v>50</v>
      </c>
      <c r="D42" s="3">
        <v>1199.0999999999999</v>
      </c>
      <c r="E42" s="3">
        <v>1199.0999999999999</v>
      </c>
      <c r="F42" s="30">
        <f t="shared" si="0"/>
        <v>100</v>
      </c>
    </row>
    <row r="43" spans="1:6" ht="63" customHeight="1" x14ac:dyDescent="0.2">
      <c r="A43" s="15" t="s">
        <v>178</v>
      </c>
      <c r="B43" s="134" t="s">
        <v>125</v>
      </c>
      <c r="C43" s="140" t="s">
        <v>194</v>
      </c>
      <c r="D43" s="82">
        <f>D44</f>
        <v>30</v>
      </c>
      <c r="E43" s="82">
        <f>E44</f>
        <v>27</v>
      </c>
      <c r="F43" s="35">
        <f t="shared" si="0"/>
        <v>90</v>
      </c>
    </row>
    <row r="44" spans="1:6" ht="45" x14ac:dyDescent="0.2">
      <c r="A44" s="137" t="s">
        <v>178</v>
      </c>
      <c r="B44" s="60" t="s">
        <v>20</v>
      </c>
      <c r="C44" s="65" t="s">
        <v>50</v>
      </c>
      <c r="D44" s="59">
        <v>30</v>
      </c>
      <c r="E44" s="3">
        <v>27</v>
      </c>
      <c r="F44" s="30">
        <f t="shared" si="0"/>
        <v>90</v>
      </c>
    </row>
    <row r="45" spans="1:6" ht="45" x14ac:dyDescent="0.2">
      <c r="A45" s="92" t="s">
        <v>317</v>
      </c>
      <c r="B45" s="66"/>
      <c r="C45" s="85" t="s">
        <v>318</v>
      </c>
      <c r="D45" s="82">
        <f>D46</f>
        <v>16.100000000000001</v>
      </c>
      <c r="E45" s="82">
        <f>E46</f>
        <v>16.100000000000001</v>
      </c>
      <c r="F45" s="35">
        <f t="shared" si="0"/>
        <v>100</v>
      </c>
    </row>
    <row r="46" spans="1:6" ht="45" x14ac:dyDescent="0.2">
      <c r="A46" s="137" t="s">
        <v>317</v>
      </c>
      <c r="B46" s="60" t="s">
        <v>20</v>
      </c>
      <c r="C46" s="65" t="s">
        <v>50</v>
      </c>
      <c r="D46" s="59">
        <v>16.100000000000001</v>
      </c>
      <c r="E46" s="3">
        <v>16.100000000000001</v>
      </c>
      <c r="F46" s="30">
        <f t="shared" si="0"/>
        <v>100</v>
      </c>
    </row>
    <row r="47" spans="1:6" ht="59.25" customHeight="1" x14ac:dyDescent="0.2">
      <c r="A47" s="90" t="s">
        <v>138</v>
      </c>
      <c r="B47" s="139" t="s">
        <v>125</v>
      </c>
      <c r="C47" s="89" t="s">
        <v>195</v>
      </c>
      <c r="D47" s="83">
        <f>D48</f>
        <v>849</v>
      </c>
      <c r="E47" s="83">
        <f>E48</f>
        <v>824</v>
      </c>
      <c r="F47" s="165">
        <f t="shared" si="0"/>
        <v>97.05535924617196</v>
      </c>
    </row>
    <row r="48" spans="1:6" ht="45" x14ac:dyDescent="0.2">
      <c r="A48" s="6" t="s">
        <v>138</v>
      </c>
      <c r="B48" s="64" t="s">
        <v>20</v>
      </c>
      <c r="C48" s="84" t="s">
        <v>50</v>
      </c>
      <c r="D48" s="3">
        <v>849</v>
      </c>
      <c r="E48" s="3">
        <v>824</v>
      </c>
      <c r="F48" s="30">
        <f t="shared" si="0"/>
        <v>97.05535924617196</v>
      </c>
    </row>
    <row r="49" spans="1:6" ht="63" customHeight="1" x14ac:dyDescent="0.2">
      <c r="A49" s="131" t="s">
        <v>1</v>
      </c>
      <c r="B49" s="134" t="s">
        <v>125</v>
      </c>
      <c r="C49" s="140" t="s">
        <v>196</v>
      </c>
      <c r="D49" s="136">
        <f>D50</f>
        <v>819</v>
      </c>
      <c r="E49" s="136">
        <f>E50</f>
        <v>797</v>
      </c>
      <c r="F49" s="35">
        <f t="shared" si="0"/>
        <v>97.313797313797309</v>
      </c>
    </row>
    <row r="50" spans="1:6" ht="45" x14ac:dyDescent="0.2">
      <c r="A50" s="60" t="s">
        <v>1</v>
      </c>
      <c r="B50" s="60" t="s">
        <v>20</v>
      </c>
      <c r="C50" s="65" t="s">
        <v>50</v>
      </c>
      <c r="D50" s="61">
        <v>819</v>
      </c>
      <c r="E50" s="61">
        <v>797</v>
      </c>
      <c r="F50" s="30">
        <f t="shared" si="0"/>
        <v>97.313797313797309</v>
      </c>
    </row>
    <row r="51" spans="1:6" ht="45" x14ac:dyDescent="0.2">
      <c r="A51" s="66" t="s">
        <v>315</v>
      </c>
      <c r="B51" s="66"/>
      <c r="C51" s="85" t="s">
        <v>316</v>
      </c>
      <c r="D51" s="78">
        <f>D52</f>
        <v>98.9</v>
      </c>
      <c r="E51" s="78">
        <f>E52</f>
        <v>98.9</v>
      </c>
      <c r="F51" s="35">
        <f t="shared" si="0"/>
        <v>100</v>
      </c>
    </row>
    <row r="52" spans="1:6" ht="45" x14ac:dyDescent="0.2">
      <c r="A52" s="60" t="s">
        <v>315</v>
      </c>
      <c r="B52" s="60" t="s">
        <v>20</v>
      </c>
      <c r="C52" s="65" t="s">
        <v>50</v>
      </c>
      <c r="D52" s="61">
        <v>98.9</v>
      </c>
      <c r="E52" s="61">
        <v>98.9</v>
      </c>
      <c r="F52" s="30">
        <f t="shared" si="0"/>
        <v>100</v>
      </c>
    </row>
    <row r="53" spans="1:6" ht="30" x14ac:dyDescent="0.2">
      <c r="A53" s="141" t="s">
        <v>139</v>
      </c>
      <c r="B53" s="141"/>
      <c r="C53" s="89" t="s">
        <v>197</v>
      </c>
      <c r="D53" s="142">
        <f>D54</f>
        <v>602.1</v>
      </c>
      <c r="E53" s="142">
        <f>E54</f>
        <v>602.1</v>
      </c>
      <c r="F53" s="165">
        <f t="shared" si="0"/>
        <v>100</v>
      </c>
    </row>
    <row r="54" spans="1:6" ht="45" x14ac:dyDescent="0.2">
      <c r="A54" s="60" t="s">
        <v>139</v>
      </c>
      <c r="B54" s="60" t="s">
        <v>20</v>
      </c>
      <c r="C54" s="65" t="s">
        <v>50</v>
      </c>
      <c r="D54" s="61">
        <v>602.1</v>
      </c>
      <c r="E54" s="154">
        <v>602.1</v>
      </c>
      <c r="F54" s="30">
        <f t="shared" si="0"/>
        <v>100</v>
      </c>
    </row>
    <row r="55" spans="1:6" ht="60" x14ac:dyDescent="0.2">
      <c r="A55" s="141" t="s">
        <v>336</v>
      </c>
      <c r="B55" s="141"/>
      <c r="C55" s="153" t="s">
        <v>337</v>
      </c>
      <c r="D55" s="142">
        <f>D56</f>
        <v>653.5</v>
      </c>
      <c r="E55" s="142">
        <f>E56</f>
        <v>653.5</v>
      </c>
      <c r="F55" s="165">
        <f t="shared" si="0"/>
        <v>100</v>
      </c>
    </row>
    <row r="56" spans="1:6" ht="45" x14ac:dyDescent="0.2">
      <c r="A56" s="60" t="s">
        <v>336</v>
      </c>
      <c r="B56" s="60" t="s">
        <v>20</v>
      </c>
      <c r="C56" s="65" t="s">
        <v>50</v>
      </c>
      <c r="D56" s="61">
        <v>653.5</v>
      </c>
      <c r="E56" s="154">
        <v>653.5</v>
      </c>
      <c r="F56" s="30">
        <f t="shared" si="0"/>
        <v>100</v>
      </c>
    </row>
    <row r="57" spans="1:6" ht="28.5" x14ac:dyDescent="0.2">
      <c r="A57" s="155" t="s">
        <v>32</v>
      </c>
      <c r="B57" s="156"/>
      <c r="C57" s="129" t="s">
        <v>105</v>
      </c>
      <c r="D57" s="157">
        <f>D58+D60</f>
        <v>262</v>
      </c>
      <c r="E57" s="157">
        <f>E58+E60</f>
        <v>262</v>
      </c>
      <c r="F57" s="9">
        <f t="shared" si="0"/>
        <v>100</v>
      </c>
    </row>
    <row r="58" spans="1:6" ht="45" x14ac:dyDescent="0.2">
      <c r="A58" s="26" t="s">
        <v>140</v>
      </c>
      <c r="B58" s="91"/>
      <c r="C58" s="67" t="s">
        <v>198</v>
      </c>
      <c r="D58" s="82">
        <f>D59</f>
        <v>227.2</v>
      </c>
      <c r="E58" s="82">
        <f>E59</f>
        <v>227.2</v>
      </c>
      <c r="F58" s="35">
        <f t="shared" si="0"/>
        <v>100</v>
      </c>
    </row>
    <row r="59" spans="1:6" ht="45" x14ac:dyDescent="0.2">
      <c r="A59" s="5" t="s">
        <v>140</v>
      </c>
      <c r="B59" s="6" t="s">
        <v>20</v>
      </c>
      <c r="C59" s="52" t="s">
        <v>50</v>
      </c>
      <c r="D59" s="3">
        <v>227.2</v>
      </c>
      <c r="E59" s="3">
        <v>227.2</v>
      </c>
      <c r="F59" s="30">
        <f t="shared" si="0"/>
        <v>100</v>
      </c>
    </row>
    <row r="60" spans="1:6" ht="50.25" customHeight="1" x14ac:dyDescent="0.2">
      <c r="A60" s="26" t="s">
        <v>141</v>
      </c>
      <c r="B60" s="27"/>
      <c r="C60" s="21" t="s">
        <v>199</v>
      </c>
      <c r="D60" s="17">
        <f>D61</f>
        <v>34.799999999999997</v>
      </c>
      <c r="E60" s="17">
        <f>E61</f>
        <v>34.799999999999997</v>
      </c>
      <c r="F60" s="35">
        <f t="shared" si="0"/>
        <v>100</v>
      </c>
    </row>
    <row r="61" spans="1:6" ht="45" x14ac:dyDescent="0.2">
      <c r="A61" s="5" t="s">
        <v>141</v>
      </c>
      <c r="B61" s="6" t="s">
        <v>20</v>
      </c>
      <c r="C61" s="2" t="s">
        <v>50</v>
      </c>
      <c r="D61" s="3">
        <v>34.799999999999997</v>
      </c>
      <c r="E61" s="3">
        <v>34.799999999999997</v>
      </c>
      <c r="F61" s="30">
        <f t="shared" si="0"/>
        <v>100</v>
      </c>
    </row>
    <row r="62" spans="1:6" ht="14.25" x14ac:dyDescent="0.2">
      <c r="A62" s="7" t="s">
        <v>33</v>
      </c>
      <c r="B62" s="7" t="s">
        <v>125</v>
      </c>
      <c r="C62" s="8" t="s">
        <v>34</v>
      </c>
      <c r="D62" s="9">
        <f>D63+D65+D67+D69</f>
        <v>3265.8999999999996</v>
      </c>
      <c r="E62" s="9">
        <f>E63+E65+E67+E69</f>
        <v>3265.8999999999996</v>
      </c>
      <c r="F62" s="9">
        <f t="shared" si="0"/>
        <v>100</v>
      </c>
    </row>
    <row r="63" spans="1:6" ht="63.75" customHeight="1" x14ac:dyDescent="0.2">
      <c r="A63" s="15" t="s">
        <v>73</v>
      </c>
      <c r="B63" s="15" t="s">
        <v>125</v>
      </c>
      <c r="C63" s="21" t="s">
        <v>200</v>
      </c>
      <c r="D63" s="17">
        <f>D64</f>
        <v>1407</v>
      </c>
      <c r="E63" s="17">
        <f>E64</f>
        <v>1407</v>
      </c>
      <c r="F63" s="35">
        <f t="shared" si="0"/>
        <v>100</v>
      </c>
    </row>
    <row r="64" spans="1:6" ht="45" x14ac:dyDescent="0.2">
      <c r="A64" s="6" t="s">
        <v>73</v>
      </c>
      <c r="B64" s="6" t="s">
        <v>20</v>
      </c>
      <c r="C64" s="2" t="s">
        <v>50</v>
      </c>
      <c r="D64" s="3">
        <v>1407</v>
      </c>
      <c r="E64" s="3">
        <v>1407</v>
      </c>
      <c r="F64" s="30">
        <f t="shared" si="0"/>
        <v>100</v>
      </c>
    </row>
    <row r="65" spans="1:6" ht="32.25" customHeight="1" x14ac:dyDescent="0.2">
      <c r="A65" s="15" t="s">
        <v>142</v>
      </c>
      <c r="B65" s="23" t="s">
        <v>125</v>
      </c>
      <c r="C65" s="16" t="s">
        <v>201</v>
      </c>
      <c r="D65" s="17">
        <f>D66</f>
        <v>894.9</v>
      </c>
      <c r="E65" s="17">
        <f>E66</f>
        <v>894.9</v>
      </c>
      <c r="F65" s="35">
        <f t="shared" si="0"/>
        <v>100</v>
      </c>
    </row>
    <row r="66" spans="1:6" ht="45" x14ac:dyDescent="0.2">
      <c r="A66" s="6" t="s">
        <v>142</v>
      </c>
      <c r="B66" s="6" t="s">
        <v>20</v>
      </c>
      <c r="C66" s="2" t="s">
        <v>50</v>
      </c>
      <c r="D66" s="3">
        <v>894.9</v>
      </c>
      <c r="E66" s="3">
        <v>894.9</v>
      </c>
      <c r="F66" s="30">
        <f t="shared" si="0"/>
        <v>100</v>
      </c>
    </row>
    <row r="67" spans="1:6" ht="33.75" customHeight="1" x14ac:dyDescent="0.2">
      <c r="A67" s="15" t="s">
        <v>74</v>
      </c>
      <c r="B67" s="23" t="s">
        <v>125</v>
      </c>
      <c r="C67" s="21" t="s">
        <v>202</v>
      </c>
      <c r="D67" s="17">
        <f>D68</f>
        <v>648.29999999999995</v>
      </c>
      <c r="E67" s="17">
        <f>E68</f>
        <v>648.29999999999995</v>
      </c>
      <c r="F67" s="35">
        <f t="shared" si="0"/>
        <v>100</v>
      </c>
    </row>
    <row r="68" spans="1:6" ht="45" x14ac:dyDescent="0.2">
      <c r="A68" s="6" t="s">
        <v>74</v>
      </c>
      <c r="B68" s="6" t="s">
        <v>20</v>
      </c>
      <c r="C68" s="2" t="s">
        <v>50</v>
      </c>
      <c r="D68" s="3">
        <v>648.29999999999995</v>
      </c>
      <c r="E68" s="3">
        <v>648.29999999999995</v>
      </c>
      <c r="F68" s="30">
        <f t="shared" si="0"/>
        <v>100</v>
      </c>
    </row>
    <row r="69" spans="1:6" ht="61.5" customHeight="1" x14ac:dyDescent="0.2">
      <c r="A69" s="24" t="s">
        <v>143</v>
      </c>
      <c r="B69" s="24"/>
      <c r="C69" s="36" t="s">
        <v>203</v>
      </c>
      <c r="D69" s="25">
        <f>D70</f>
        <v>315.7</v>
      </c>
      <c r="E69" s="25">
        <f>E70</f>
        <v>315.7</v>
      </c>
      <c r="F69" s="165">
        <f t="shared" si="0"/>
        <v>100</v>
      </c>
    </row>
    <row r="70" spans="1:6" ht="30" x14ac:dyDescent="0.2">
      <c r="A70" s="6" t="s">
        <v>143</v>
      </c>
      <c r="B70" s="6" t="s">
        <v>51</v>
      </c>
      <c r="C70" s="2" t="s">
        <v>52</v>
      </c>
      <c r="D70" s="3">
        <v>315.7</v>
      </c>
      <c r="E70" s="3">
        <v>315.7</v>
      </c>
      <c r="F70" s="30">
        <f t="shared" si="0"/>
        <v>100</v>
      </c>
    </row>
    <row r="71" spans="1:6" ht="57" x14ac:dyDescent="0.2">
      <c r="A71" s="11" t="s">
        <v>106</v>
      </c>
      <c r="B71" s="12" t="s">
        <v>125</v>
      </c>
      <c r="C71" s="13" t="s">
        <v>108</v>
      </c>
      <c r="D71" s="14">
        <f>D72+D97+D104+D110+D107</f>
        <v>24159.3</v>
      </c>
      <c r="E71" s="14">
        <f>E72+E97+E104+E110+E107</f>
        <v>24159.3</v>
      </c>
      <c r="F71" s="14">
        <f t="shared" si="0"/>
        <v>100</v>
      </c>
    </row>
    <row r="72" spans="1:6" ht="42.75" x14ac:dyDescent="0.2">
      <c r="A72" s="7" t="s">
        <v>107</v>
      </c>
      <c r="B72" s="10" t="s">
        <v>125</v>
      </c>
      <c r="C72" s="93" t="s">
        <v>109</v>
      </c>
      <c r="D72" s="9">
        <f>D73+D75+D77+D79+D85+D81+D87+D83+D91+D95+D89+D93</f>
        <v>16930.399999999998</v>
      </c>
      <c r="E72" s="9">
        <f>E73+E75+E77+E79+E85+E81+E87+E83+E91+E95+E89+E93</f>
        <v>16930.399999999998</v>
      </c>
      <c r="F72" s="9">
        <f t="shared" ref="F72:F135" si="1">E72*100/D72</f>
        <v>100</v>
      </c>
    </row>
    <row r="73" spans="1:6" ht="25.5" customHeight="1" x14ac:dyDescent="0.2">
      <c r="A73" s="15" t="s">
        <v>144</v>
      </c>
      <c r="B73" s="80" t="s">
        <v>125</v>
      </c>
      <c r="C73" s="67" t="s">
        <v>204</v>
      </c>
      <c r="D73" s="82">
        <f>D74</f>
        <v>50</v>
      </c>
      <c r="E73" s="82">
        <f>E74</f>
        <v>50</v>
      </c>
      <c r="F73" s="35">
        <f t="shared" si="1"/>
        <v>100</v>
      </c>
    </row>
    <row r="74" spans="1:6" ht="60" x14ac:dyDescent="0.2">
      <c r="A74" s="6" t="s">
        <v>144</v>
      </c>
      <c r="B74" s="6" t="s">
        <v>55</v>
      </c>
      <c r="C74" s="84" t="s">
        <v>56</v>
      </c>
      <c r="D74" s="3">
        <v>50</v>
      </c>
      <c r="E74" s="3">
        <v>50</v>
      </c>
      <c r="F74" s="30">
        <f t="shared" si="1"/>
        <v>100</v>
      </c>
    </row>
    <row r="75" spans="1:6" ht="63" customHeight="1" x14ac:dyDescent="0.2">
      <c r="A75" s="15" t="s">
        <v>110</v>
      </c>
      <c r="B75" s="92" t="s">
        <v>125</v>
      </c>
      <c r="C75" s="67" t="s">
        <v>205</v>
      </c>
      <c r="D75" s="82">
        <f>D76</f>
        <v>3084</v>
      </c>
      <c r="E75" s="82">
        <f>E76</f>
        <v>3084</v>
      </c>
      <c r="F75" s="35">
        <f t="shared" si="1"/>
        <v>100</v>
      </c>
    </row>
    <row r="76" spans="1:6" ht="60" x14ac:dyDescent="0.2">
      <c r="A76" s="6" t="s">
        <v>110</v>
      </c>
      <c r="B76" s="6" t="s">
        <v>55</v>
      </c>
      <c r="C76" s="52" t="s">
        <v>56</v>
      </c>
      <c r="D76" s="3">
        <v>3084</v>
      </c>
      <c r="E76" s="3">
        <v>3084</v>
      </c>
      <c r="F76" s="30">
        <f t="shared" si="1"/>
        <v>100</v>
      </c>
    </row>
    <row r="77" spans="1:6" ht="60" x14ac:dyDescent="0.2">
      <c r="A77" s="15" t="s">
        <v>145</v>
      </c>
      <c r="B77" s="15" t="s">
        <v>125</v>
      </c>
      <c r="C77" s="16" t="s">
        <v>181</v>
      </c>
      <c r="D77" s="17">
        <f>D78</f>
        <v>16.600000000000001</v>
      </c>
      <c r="E77" s="17">
        <f>E78</f>
        <v>16.600000000000001</v>
      </c>
      <c r="F77" s="35">
        <f t="shared" si="1"/>
        <v>100</v>
      </c>
    </row>
    <row r="78" spans="1:6" ht="60" x14ac:dyDescent="0.2">
      <c r="A78" s="6" t="s">
        <v>145</v>
      </c>
      <c r="B78" s="6" t="s">
        <v>55</v>
      </c>
      <c r="C78" s="2" t="s">
        <v>56</v>
      </c>
      <c r="D78" s="3">
        <v>16.600000000000001</v>
      </c>
      <c r="E78" s="3">
        <v>16.600000000000001</v>
      </c>
      <c r="F78" s="30">
        <f t="shared" si="1"/>
        <v>100</v>
      </c>
    </row>
    <row r="79" spans="1:6" ht="33.75" customHeight="1" x14ac:dyDescent="0.2">
      <c r="A79" s="15" t="s">
        <v>256</v>
      </c>
      <c r="B79" s="15" t="s">
        <v>125</v>
      </c>
      <c r="C79" s="21" t="s">
        <v>206</v>
      </c>
      <c r="D79" s="17">
        <f>D80</f>
        <v>10792.1</v>
      </c>
      <c r="E79" s="17">
        <f>E80</f>
        <v>10792.1</v>
      </c>
      <c r="F79" s="35">
        <f t="shared" si="1"/>
        <v>100</v>
      </c>
    </row>
    <row r="80" spans="1:6" ht="60" x14ac:dyDescent="0.2">
      <c r="A80" s="48" t="s">
        <v>256</v>
      </c>
      <c r="B80" s="69" t="s">
        <v>55</v>
      </c>
      <c r="C80" s="65" t="s">
        <v>56</v>
      </c>
      <c r="D80" s="71">
        <v>10792.1</v>
      </c>
      <c r="E80" s="50">
        <v>10792.1</v>
      </c>
      <c r="F80" s="30">
        <f t="shared" si="1"/>
        <v>100</v>
      </c>
    </row>
    <row r="81" spans="1:6" ht="60" x14ac:dyDescent="0.2">
      <c r="A81" s="66" t="s">
        <v>281</v>
      </c>
      <c r="B81" s="70"/>
      <c r="C81" s="57" t="s">
        <v>282</v>
      </c>
      <c r="D81" s="68">
        <f>D82</f>
        <v>1500.5</v>
      </c>
      <c r="E81" s="68">
        <f>E82</f>
        <v>1500.5</v>
      </c>
      <c r="F81" s="35">
        <f t="shared" si="1"/>
        <v>100</v>
      </c>
    </row>
    <row r="82" spans="1:6" ht="60" x14ac:dyDescent="0.2">
      <c r="A82" s="122" t="s">
        <v>281</v>
      </c>
      <c r="B82" s="122" t="s">
        <v>55</v>
      </c>
      <c r="C82" s="84" t="s">
        <v>56</v>
      </c>
      <c r="D82" s="123">
        <v>1500.5</v>
      </c>
      <c r="E82" s="123">
        <v>1500.5</v>
      </c>
      <c r="F82" s="30">
        <f t="shared" si="1"/>
        <v>100</v>
      </c>
    </row>
    <row r="83" spans="1:6" ht="45" x14ac:dyDescent="0.2">
      <c r="A83" s="66" t="s">
        <v>297</v>
      </c>
      <c r="B83" s="66"/>
      <c r="C83" s="85" t="s">
        <v>298</v>
      </c>
      <c r="D83" s="78">
        <f>D84</f>
        <v>41.4</v>
      </c>
      <c r="E83" s="78">
        <f>E84</f>
        <v>41.4</v>
      </c>
      <c r="F83" s="35">
        <f t="shared" si="1"/>
        <v>100</v>
      </c>
    </row>
    <row r="84" spans="1:6" ht="60" x14ac:dyDescent="0.2">
      <c r="A84" s="60" t="s">
        <v>297</v>
      </c>
      <c r="B84" s="60" t="s">
        <v>55</v>
      </c>
      <c r="C84" s="65" t="s">
        <v>56</v>
      </c>
      <c r="D84" s="61">
        <v>41.4</v>
      </c>
      <c r="E84" s="61">
        <v>41.4</v>
      </c>
      <c r="F84" s="30">
        <f t="shared" si="1"/>
        <v>100</v>
      </c>
    </row>
    <row r="85" spans="1:6" ht="49.5" customHeight="1" x14ac:dyDescent="0.2">
      <c r="A85" s="43" t="s">
        <v>79</v>
      </c>
      <c r="B85" s="43" t="s">
        <v>125</v>
      </c>
      <c r="C85" s="21" t="s">
        <v>207</v>
      </c>
      <c r="D85" s="44">
        <f>D86</f>
        <v>212.1</v>
      </c>
      <c r="E85" s="44">
        <f>E86</f>
        <v>212.1</v>
      </c>
      <c r="F85" s="35">
        <f t="shared" si="1"/>
        <v>100</v>
      </c>
    </row>
    <row r="86" spans="1:6" ht="60" x14ac:dyDescent="0.2">
      <c r="A86" s="6" t="s">
        <v>79</v>
      </c>
      <c r="B86" s="6" t="s">
        <v>55</v>
      </c>
      <c r="C86" s="2" t="s">
        <v>56</v>
      </c>
      <c r="D86" s="3">
        <v>212.1</v>
      </c>
      <c r="E86" s="3">
        <v>212.1</v>
      </c>
      <c r="F86" s="30">
        <f t="shared" si="1"/>
        <v>100</v>
      </c>
    </row>
    <row r="87" spans="1:6" ht="45" x14ac:dyDescent="0.2">
      <c r="A87" s="15" t="s">
        <v>284</v>
      </c>
      <c r="B87" s="15"/>
      <c r="C87" s="41" t="s">
        <v>283</v>
      </c>
      <c r="D87" s="17">
        <f>D88</f>
        <v>114</v>
      </c>
      <c r="E87" s="17">
        <f>E88</f>
        <v>114</v>
      </c>
      <c r="F87" s="35">
        <f t="shared" si="1"/>
        <v>100</v>
      </c>
    </row>
    <row r="88" spans="1:6" ht="60" x14ac:dyDescent="0.2">
      <c r="A88" s="6" t="s">
        <v>284</v>
      </c>
      <c r="B88" s="6" t="s">
        <v>55</v>
      </c>
      <c r="C88" s="2" t="s">
        <v>56</v>
      </c>
      <c r="D88" s="3">
        <v>114</v>
      </c>
      <c r="E88" s="3">
        <v>114</v>
      </c>
      <c r="F88" s="30">
        <f t="shared" si="1"/>
        <v>100</v>
      </c>
    </row>
    <row r="89" spans="1:6" ht="75" x14ac:dyDescent="0.2">
      <c r="A89" s="24" t="s">
        <v>339</v>
      </c>
      <c r="B89" s="24"/>
      <c r="C89" s="158" t="s">
        <v>340</v>
      </c>
      <c r="D89" s="25">
        <f>D90</f>
        <v>35.1</v>
      </c>
      <c r="E89" s="25">
        <f>E90</f>
        <v>35.1</v>
      </c>
      <c r="F89" s="165">
        <f t="shared" si="1"/>
        <v>100</v>
      </c>
    </row>
    <row r="90" spans="1:6" ht="60" x14ac:dyDescent="0.2">
      <c r="A90" s="6" t="s">
        <v>339</v>
      </c>
      <c r="B90" s="6" t="s">
        <v>55</v>
      </c>
      <c r="C90" s="2" t="s">
        <v>56</v>
      </c>
      <c r="D90" s="3">
        <v>35.1</v>
      </c>
      <c r="E90" s="3">
        <v>35.1</v>
      </c>
      <c r="F90" s="30">
        <f t="shared" si="1"/>
        <v>100</v>
      </c>
    </row>
    <row r="91" spans="1:6" ht="45" x14ac:dyDescent="0.2">
      <c r="A91" s="24" t="s">
        <v>319</v>
      </c>
      <c r="B91" s="24"/>
      <c r="C91" s="158" t="s">
        <v>320</v>
      </c>
      <c r="D91" s="25">
        <f>D92</f>
        <v>18.8</v>
      </c>
      <c r="E91" s="25">
        <f>E92</f>
        <v>18.8</v>
      </c>
      <c r="F91" s="165">
        <f t="shared" si="1"/>
        <v>100</v>
      </c>
    </row>
    <row r="92" spans="1:6" ht="60" x14ac:dyDescent="0.2">
      <c r="A92" s="6" t="s">
        <v>319</v>
      </c>
      <c r="B92" s="6" t="s">
        <v>55</v>
      </c>
      <c r="C92" s="2" t="s">
        <v>56</v>
      </c>
      <c r="D92" s="3">
        <v>18.8</v>
      </c>
      <c r="E92" s="3">
        <v>18.8</v>
      </c>
      <c r="F92" s="30">
        <f t="shared" si="1"/>
        <v>100</v>
      </c>
    </row>
    <row r="93" spans="1:6" ht="75" x14ac:dyDescent="0.2">
      <c r="A93" s="24" t="s">
        <v>341</v>
      </c>
      <c r="B93" s="24"/>
      <c r="C93" s="158" t="s">
        <v>342</v>
      </c>
      <c r="D93" s="25">
        <f>D94</f>
        <v>240.8</v>
      </c>
      <c r="E93" s="25">
        <f>E94</f>
        <v>240.8</v>
      </c>
      <c r="F93" s="165">
        <f t="shared" si="1"/>
        <v>100</v>
      </c>
    </row>
    <row r="94" spans="1:6" ht="60" x14ac:dyDescent="0.2">
      <c r="A94" s="6" t="s">
        <v>341</v>
      </c>
      <c r="B94" s="6" t="s">
        <v>55</v>
      </c>
      <c r="C94" s="2" t="s">
        <v>56</v>
      </c>
      <c r="D94" s="3">
        <v>240.8</v>
      </c>
      <c r="E94" s="3">
        <v>240.8</v>
      </c>
      <c r="F94" s="30">
        <f t="shared" si="1"/>
        <v>100</v>
      </c>
    </row>
    <row r="95" spans="1:6" ht="60" x14ac:dyDescent="0.2">
      <c r="A95" s="24" t="s">
        <v>321</v>
      </c>
      <c r="B95" s="24"/>
      <c r="C95" s="158" t="s">
        <v>322</v>
      </c>
      <c r="D95" s="25">
        <f>D96</f>
        <v>825</v>
      </c>
      <c r="E95" s="25">
        <f>E96</f>
        <v>825</v>
      </c>
      <c r="F95" s="165">
        <f t="shared" si="1"/>
        <v>100</v>
      </c>
    </row>
    <row r="96" spans="1:6" ht="60" x14ac:dyDescent="0.2">
      <c r="A96" s="6" t="s">
        <v>321</v>
      </c>
      <c r="B96" s="6" t="s">
        <v>55</v>
      </c>
      <c r="C96" s="2" t="s">
        <v>56</v>
      </c>
      <c r="D96" s="3">
        <v>825</v>
      </c>
      <c r="E96" s="3">
        <v>825</v>
      </c>
      <c r="F96" s="30">
        <f t="shared" si="1"/>
        <v>100</v>
      </c>
    </row>
    <row r="97" spans="1:6" ht="60.75" customHeight="1" x14ac:dyDescent="0.2">
      <c r="A97" s="7" t="s">
        <v>80</v>
      </c>
      <c r="B97" s="7" t="s">
        <v>125</v>
      </c>
      <c r="C97" s="8" t="s">
        <v>81</v>
      </c>
      <c r="D97" s="9">
        <f>D98+D102+D100</f>
        <v>3141</v>
      </c>
      <c r="E97" s="9">
        <f>E98+E102+E100</f>
        <v>3141</v>
      </c>
      <c r="F97" s="9">
        <f t="shared" si="1"/>
        <v>100</v>
      </c>
    </row>
    <row r="98" spans="1:6" ht="60" x14ac:dyDescent="0.2">
      <c r="A98" s="15" t="s">
        <v>254</v>
      </c>
      <c r="B98" s="15" t="s">
        <v>125</v>
      </c>
      <c r="C98" s="21" t="s">
        <v>208</v>
      </c>
      <c r="D98" s="17">
        <f>D99</f>
        <v>2937.4</v>
      </c>
      <c r="E98" s="17">
        <f>E99</f>
        <v>2937.4</v>
      </c>
      <c r="F98" s="35">
        <f t="shared" si="1"/>
        <v>100</v>
      </c>
    </row>
    <row r="99" spans="1:6" ht="60" x14ac:dyDescent="0.2">
      <c r="A99" s="48" t="s">
        <v>254</v>
      </c>
      <c r="B99" s="48" t="s">
        <v>55</v>
      </c>
      <c r="C99" s="49" t="s">
        <v>56</v>
      </c>
      <c r="D99" s="50">
        <v>2937.4</v>
      </c>
      <c r="E99" s="3">
        <v>2937.4</v>
      </c>
      <c r="F99" s="30">
        <f t="shared" si="1"/>
        <v>100</v>
      </c>
    </row>
    <row r="100" spans="1:6" ht="60" x14ac:dyDescent="0.2">
      <c r="A100" s="66" t="s">
        <v>279</v>
      </c>
      <c r="B100" s="66"/>
      <c r="C100" s="57" t="s">
        <v>280</v>
      </c>
      <c r="D100" s="68">
        <f>D101</f>
        <v>168.1</v>
      </c>
      <c r="E100" s="68">
        <f>E101</f>
        <v>168.1</v>
      </c>
      <c r="F100" s="35">
        <f t="shared" si="1"/>
        <v>100</v>
      </c>
    </row>
    <row r="101" spans="1:6" ht="60" x14ac:dyDescent="0.2">
      <c r="A101" s="60" t="s">
        <v>279</v>
      </c>
      <c r="B101" s="60" t="s">
        <v>55</v>
      </c>
      <c r="C101" s="65" t="s">
        <v>56</v>
      </c>
      <c r="D101" s="62">
        <v>168.1</v>
      </c>
      <c r="E101" s="59">
        <v>168.1</v>
      </c>
      <c r="F101" s="30">
        <f t="shared" si="1"/>
        <v>100</v>
      </c>
    </row>
    <row r="102" spans="1:6" ht="45" x14ac:dyDescent="0.2">
      <c r="A102" s="66" t="s">
        <v>146</v>
      </c>
      <c r="B102" s="66" t="s">
        <v>125</v>
      </c>
      <c r="C102" s="67" t="s">
        <v>209</v>
      </c>
      <c r="D102" s="63">
        <f>D103</f>
        <v>35.5</v>
      </c>
      <c r="E102" s="63">
        <f>E103</f>
        <v>35.5</v>
      </c>
      <c r="F102" s="35">
        <f t="shared" si="1"/>
        <v>100</v>
      </c>
    </row>
    <row r="103" spans="1:6" ht="60" x14ac:dyDescent="0.2">
      <c r="A103" s="64" t="s">
        <v>146</v>
      </c>
      <c r="B103" s="64" t="s">
        <v>55</v>
      </c>
      <c r="C103" s="52" t="s">
        <v>56</v>
      </c>
      <c r="D103" s="3">
        <v>35.5</v>
      </c>
      <c r="E103" s="3">
        <v>35.5</v>
      </c>
      <c r="F103" s="30">
        <f t="shared" si="1"/>
        <v>100</v>
      </c>
    </row>
    <row r="104" spans="1:6" ht="28.5" x14ac:dyDescent="0.2">
      <c r="A104" s="7" t="s">
        <v>82</v>
      </c>
      <c r="B104" s="7" t="s">
        <v>125</v>
      </c>
      <c r="C104" s="8" t="s">
        <v>83</v>
      </c>
      <c r="D104" s="9">
        <f>D105</f>
        <v>12</v>
      </c>
      <c r="E104" s="9">
        <f>E105</f>
        <v>12</v>
      </c>
      <c r="F104" s="9">
        <f t="shared" si="1"/>
        <v>100</v>
      </c>
    </row>
    <row r="105" spans="1:6" ht="45" x14ac:dyDescent="0.2">
      <c r="A105" s="15" t="s">
        <v>179</v>
      </c>
      <c r="B105" s="15" t="s">
        <v>125</v>
      </c>
      <c r="C105" s="21" t="s">
        <v>210</v>
      </c>
      <c r="D105" s="17">
        <f>D106</f>
        <v>12</v>
      </c>
      <c r="E105" s="17">
        <f>E106</f>
        <v>12</v>
      </c>
      <c r="F105" s="35">
        <f t="shared" si="1"/>
        <v>100</v>
      </c>
    </row>
    <row r="106" spans="1:6" ht="60" x14ac:dyDescent="0.2">
      <c r="A106" s="6" t="s">
        <v>179</v>
      </c>
      <c r="B106" s="6" t="s">
        <v>55</v>
      </c>
      <c r="C106" s="2" t="s">
        <v>56</v>
      </c>
      <c r="D106" s="3">
        <v>12</v>
      </c>
      <c r="E106" s="3">
        <v>12</v>
      </c>
      <c r="F106" s="30">
        <f t="shared" si="1"/>
        <v>100</v>
      </c>
    </row>
    <row r="107" spans="1:6" ht="28.5" x14ac:dyDescent="0.2">
      <c r="A107" s="94" t="s">
        <v>84</v>
      </c>
      <c r="B107" s="94" t="s">
        <v>125</v>
      </c>
      <c r="C107" s="93" t="s">
        <v>85</v>
      </c>
      <c r="D107" s="95">
        <f>D108</f>
        <v>83.5</v>
      </c>
      <c r="E107" s="95">
        <f>E108</f>
        <v>83.5</v>
      </c>
      <c r="F107" s="9">
        <f t="shared" si="1"/>
        <v>100</v>
      </c>
    </row>
    <row r="108" spans="1:6" ht="38.25" customHeight="1" x14ac:dyDescent="0.2">
      <c r="A108" s="66" t="s">
        <v>147</v>
      </c>
      <c r="B108" s="66"/>
      <c r="C108" s="67" t="s">
        <v>211</v>
      </c>
      <c r="D108" s="78">
        <f>D109</f>
        <v>83.5</v>
      </c>
      <c r="E108" s="78">
        <f>E109</f>
        <v>83.5</v>
      </c>
      <c r="F108" s="35">
        <f t="shared" si="1"/>
        <v>100</v>
      </c>
    </row>
    <row r="109" spans="1:6" ht="60" x14ac:dyDescent="0.2">
      <c r="A109" s="96" t="s">
        <v>147</v>
      </c>
      <c r="B109" s="96" t="s">
        <v>55</v>
      </c>
      <c r="C109" s="84" t="s">
        <v>56</v>
      </c>
      <c r="D109" s="97">
        <v>83.5</v>
      </c>
      <c r="E109" s="97">
        <v>83.5</v>
      </c>
      <c r="F109" s="30">
        <f t="shared" si="1"/>
        <v>100</v>
      </c>
    </row>
    <row r="110" spans="1:6" ht="14.25" x14ac:dyDescent="0.2">
      <c r="A110" s="45" t="s">
        <v>86</v>
      </c>
      <c r="B110" s="45" t="s">
        <v>125</v>
      </c>
      <c r="C110" s="76" t="s">
        <v>34</v>
      </c>
      <c r="D110" s="47">
        <f>D111+D113+D115</f>
        <v>3992.4</v>
      </c>
      <c r="E110" s="47">
        <f>E111+E113+E115</f>
        <v>3992.4</v>
      </c>
      <c r="F110" s="9">
        <f t="shared" si="1"/>
        <v>100</v>
      </c>
    </row>
    <row r="111" spans="1:6" ht="75" customHeight="1" x14ac:dyDescent="0.2">
      <c r="A111" s="66" t="s">
        <v>87</v>
      </c>
      <c r="B111" s="66" t="s">
        <v>125</v>
      </c>
      <c r="C111" s="67" t="s">
        <v>212</v>
      </c>
      <c r="D111" s="78">
        <f>D112</f>
        <v>1322.9</v>
      </c>
      <c r="E111" s="78">
        <f>E112</f>
        <v>1322.9</v>
      </c>
      <c r="F111" s="35">
        <f t="shared" si="1"/>
        <v>100</v>
      </c>
    </row>
    <row r="112" spans="1:6" ht="60" x14ac:dyDescent="0.2">
      <c r="A112" s="96" t="s">
        <v>87</v>
      </c>
      <c r="B112" s="96" t="s">
        <v>55</v>
      </c>
      <c r="C112" s="84" t="s">
        <v>56</v>
      </c>
      <c r="D112" s="97">
        <v>1322.9</v>
      </c>
      <c r="E112" s="97">
        <v>1322.9</v>
      </c>
      <c r="F112" s="30">
        <f t="shared" si="1"/>
        <v>100</v>
      </c>
    </row>
    <row r="113" spans="1:6" ht="45" x14ac:dyDescent="0.2">
      <c r="A113" s="66" t="s">
        <v>148</v>
      </c>
      <c r="B113" s="66"/>
      <c r="C113" s="67" t="s">
        <v>213</v>
      </c>
      <c r="D113" s="78">
        <f>D114</f>
        <v>1286.0999999999999</v>
      </c>
      <c r="E113" s="78">
        <f>E114</f>
        <v>1286.0999999999999</v>
      </c>
      <c r="F113" s="35">
        <f t="shared" si="1"/>
        <v>100</v>
      </c>
    </row>
    <row r="114" spans="1:6" ht="60" x14ac:dyDescent="0.2">
      <c r="A114" s="96" t="s">
        <v>148</v>
      </c>
      <c r="B114" s="96" t="s">
        <v>55</v>
      </c>
      <c r="C114" s="84" t="s">
        <v>56</v>
      </c>
      <c r="D114" s="97">
        <v>1286.0999999999999</v>
      </c>
      <c r="E114" s="97">
        <v>1286.0999999999999</v>
      </c>
      <c r="F114" s="30">
        <f t="shared" si="1"/>
        <v>100</v>
      </c>
    </row>
    <row r="115" spans="1:6" ht="48.75" customHeight="1" x14ac:dyDescent="0.2">
      <c r="A115" s="66" t="s">
        <v>180</v>
      </c>
      <c r="B115" s="66"/>
      <c r="C115" s="67" t="s">
        <v>214</v>
      </c>
      <c r="D115" s="78">
        <f>D116</f>
        <v>1383.4</v>
      </c>
      <c r="E115" s="78">
        <f>E116</f>
        <v>1383.4</v>
      </c>
      <c r="F115" s="35">
        <f t="shared" si="1"/>
        <v>100</v>
      </c>
    </row>
    <row r="116" spans="1:6" ht="60" x14ac:dyDescent="0.2">
      <c r="A116" s="64" t="s">
        <v>180</v>
      </c>
      <c r="B116" s="64" t="s">
        <v>55</v>
      </c>
      <c r="C116" s="52" t="s">
        <v>56</v>
      </c>
      <c r="D116" s="74">
        <v>1383.4</v>
      </c>
      <c r="E116" s="74">
        <v>1383.4</v>
      </c>
      <c r="F116" s="30">
        <f t="shared" si="1"/>
        <v>100</v>
      </c>
    </row>
    <row r="117" spans="1:6" ht="71.25" x14ac:dyDescent="0.2">
      <c r="A117" s="98" t="s">
        <v>35</v>
      </c>
      <c r="B117" s="99" t="s">
        <v>125</v>
      </c>
      <c r="C117" s="100" t="s">
        <v>58</v>
      </c>
      <c r="D117" s="101">
        <f>D118+D123</f>
        <v>2378.5</v>
      </c>
      <c r="E117" s="101">
        <f>E118+E123</f>
        <v>2378.5</v>
      </c>
      <c r="F117" s="14">
        <f t="shared" si="1"/>
        <v>100</v>
      </c>
    </row>
    <row r="118" spans="1:6" ht="28.5" x14ac:dyDescent="0.2">
      <c r="A118" s="45" t="s">
        <v>104</v>
      </c>
      <c r="B118" s="46" t="s">
        <v>125</v>
      </c>
      <c r="C118" s="76" t="s">
        <v>54</v>
      </c>
      <c r="D118" s="47">
        <f>D119+D121</f>
        <v>180</v>
      </c>
      <c r="E118" s="47">
        <f>E119+E121</f>
        <v>180</v>
      </c>
      <c r="F118" s="9">
        <f t="shared" si="1"/>
        <v>100</v>
      </c>
    </row>
    <row r="119" spans="1:6" ht="35.25" customHeight="1" x14ac:dyDescent="0.2">
      <c r="A119" s="66" t="s">
        <v>149</v>
      </c>
      <c r="B119" s="102" t="s">
        <v>125</v>
      </c>
      <c r="C119" s="67" t="s">
        <v>215</v>
      </c>
      <c r="D119" s="78">
        <f>D120</f>
        <v>59.6</v>
      </c>
      <c r="E119" s="78">
        <f>E120</f>
        <v>59.6</v>
      </c>
      <c r="F119" s="35">
        <f t="shared" si="1"/>
        <v>100</v>
      </c>
    </row>
    <row r="120" spans="1:6" ht="60" x14ac:dyDescent="0.2">
      <c r="A120" s="96" t="s">
        <v>149</v>
      </c>
      <c r="B120" s="96" t="s">
        <v>55</v>
      </c>
      <c r="C120" s="84" t="s">
        <v>56</v>
      </c>
      <c r="D120" s="97">
        <v>59.6</v>
      </c>
      <c r="E120" s="97">
        <v>59.6</v>
      </c>
      <c r="F120" s="30">
        <f t="shared" si="1"/>
        <v>100</v>
      </c>
    </row>
    <row r="121" spans="1:6" ht="37.5" customHeight="1" x14ac:dyDescent="0.2">
      <c r="A121" s="66" t="s">
        <v>150</v>
      </c>
      <c r="B121" s="66" t="s">
        <v>125</v>
      </c>
      <c r="C121" s="67" t="s">
        <v>216</v>
      </c>
      <c r="D121" s="78">
        <f>D122</f>
        <v>120.4</v>
      </c>
      <c r="E121" s="78">
        <f>E122</f>
        <v>120.4</v>
      </c>
      <c r="F121" s="35">
        <f t="shared" si="1"/>
        <v>100</v>
      </c>
    </row>
    <row r="122" spans="1:6" ht="60" x14ac:dyDescent="0.2">
      <c r="A122" s="96" t="s">
        <v>150</v>
      </c>
      <c r="B122" s="96" t="s">
        <v>55</v>
      </c>
      <c r="C122" s="84" t="s">
        <v>56</v>
      </c>
      <c r="D122" s="97">
        <v>120.4</v>
      </c>
      <c r="E122" s="97">
        <v>120.4</v>
      </c>
      <c r="F122" s="30">
        <f t="shared" si="1"/>
        <v>100</v>
      </c>
    </row>
    <row r="123" spans="1:6" ht="71.25" x14ac:dyDescent="0.2">
      <c r="A123" s="45" t="s">
        <v>38</v>
      </c>
      <c r="B123" s="45" t="s">
        <v>125</v>
      </c>
      <c r="C123" s="76" t="s">
        <v>57</v>
      </c>
      <c r="D123" s="47">
        <f>D124+D126+D128+D130</f>
        <v>2198.5</v>
      </c>
      <c r="E123" s="47">
        <f>E124+E126+E128+E130</f>
        <v>2198.5</v>
      </c>
      <c r="F123" s="9">
        <f t="shared" si="1"/>
        <v>100</v>
      </c>
    </row>
    <row r="124" spans="1:6" ht="66" customHeight="1" x14ac:dyDescent="0.2">
      <c r="A124" s="66" t="s">
        <v>255</v>
      </c>
      <c r="B124" s="66" t="s">
        <v>125</v>
      </c>
      <c r="C124" s="67" t="s">
        <v>217</v>
      </c>
      <c r="D124" s="78">
        <f>D125</f>
        <v>1843.5</v>
      </c>
      <c r="E124" s="78">
        <f>E125</f>
        <v>1843.5</v>
      </c>
      <c r="F124" s="35">
        <f t="shared" si="1"/>
        <v>100</v>
      </c>
    </row>
    <row r="125" spans="1:6" ht="60" x14ac:dyDescent="0.2">
      <c r="A125" s="96" t="s">
        <v>255</v>
      </c>
      <c r="B125" s="96" t="s">
        <v>55</v>
      </c>
      <c r="C125" s="84" t="s">
        <v>56</v>
      </c>
      <c r="D125" s="97">
        <v>1843.5</v>
      </c>
      <c r="E125" s="97">
        <v>1843.5</v>
      </c>
      <c r="F125" s="30">
        <f t="shared" si="1"/>
        <v>100</v>
      </c>
    </row>
    <row r="126" spans="1:6" ht="66" customHeight="1" x14ac:dyDescent="0.2">
      <c r="A126" s="66" t="s">
        <v>151</v>
      </c>
      <c r="B126" s="66" t="s">
        <v>125</v>
      </c>
      <c r="C126" s="67" t="s">
        <v>218</v>
      </c>
      <c r="D126" s="78">
        <f>D127</f>
        <v>32.1</v>
      </c>
      <c r="E126" s="78">
        <f>E127</f>
        <v>32.1</v>
      </c>
      <c r="F126" s="35">
        <f t="shared" si="1"/>
        <v>100</v>
      </c>
    </row>
    <row r="127" spans="1:6" ht="60" x14ac:dyDescent="0.2">
      <c r="A127" s="96" t="s">
        <v>151</v>
      </c>
      <c r="B127" s="96" t="s">
        <v>55</v>
      </c>
      <c r="C127" s="84" t="s">
        <v>56</v>
      </c>
      <c r="D127" s="97">
        <v>32.1</v>
      </c>
      <c r="E127" s="97">
        <v>32.1</v>
      </c>
      <c r="F127" s="30">
        <f t="shared" si="1"/>
        <v>100</v>
      </c>
    </row>
    <row r="128" spans="1:6" ht="66" customHeight="1" x14ac:dyDescent="0.2">
      <c r="A128" s="66" t="s">
        <v>152</v>
      </c>
      <c r="B128" s="66" t="s">
        <v>125</v>
      </c>
      <c r="C128" s="67" t="s">
        <v>219</v>
      </c>
      <c r="D128" s="78">
        <f>D129</f>
        <v>159.4</v>
      </c>
      <c r="E128" s="78">
        <f>E129</f>
        <v>159.4</v>
      </c>
      <c r="F128" s="30">
        <f t="shared" si="1"/>
        <v>100</v>
      </c>
    </row>
    <row r="129" spans="1:6" ht="60" x14ac:dyDescent="0.2">
      <c r="A129" s="96" t="s">
        <v>152</v>
      </c>
      <c r="B129" s="96" t="s">
        <v>55</v>
      </c>
      <c r="C129" s="84" t="s">
        <v>56</v>
      </c>
      <c r="D129" s="97">
        <v>159.4</v>
      </c>
      <c r="E129" s="97">
        <v>159.4</v>
      </c>
      <c r="F129" s="30">
        <f t="shared" si="1"/>
        <v>100</v>
      </c>
    </row>
    <row r="130" spans="1:6" ht="36" customHeight="1" x14ac:dyDescent="0.2">
      <c r="A130" s="66" t="s">
        <v>39</v>
      </c>
      <c r="B130" s="66" t="s">
        <v>125</v>
      </c>
      <c r="C130" s="67" t="s">
        <v>220</v>
      </c>
      <c r="D130" s="78">
        <f>D131</f>
        <v>163.5</v>
      </c>
      <c r="E130" s="78">
        <f>E131</f>
        <v>163.5</v>
      </c>
      <c r="F130" s="35">
        <f t="shared" si="1"/>
        <v>100</v>
      </c>
    </row>
    <row r="131" spans="1:6" ht="60" x14ac:dyDescent="0.2">
      <c r="A131" s="96" t="s">
        <v>39</v>
      </c>
      <c r="B131" s="96" t="s">
        <v>55</v>
      </c>
      <c r="C131" s="84" t="s">
        <v>56</v>
      </c>
      <c r="D131" s="97">
        <v>163.5</v>
      </c>
      <c r="E131" s="97">
        <v>163.5</v>
      </c>
      <c r="F131" s="30">
        <f t="shared" si="1"/>
        <v>100</v>
      </c>
    </row>
    <row r="132" spans="1:6" ht="99.75" x14ac:dyDescent="0.2">
      <c r="A132" s="103" t="s">
        <v>40</v>
      </c>
      <c r="B132" s="103" t="s">
        <v>125</v>
      </c>
      <c r="C132" s="104" t="s">
        <v>7</v>
      </c>
      <c r="D132" s="105">
        <f>D133+D136+D139+D142+D155</f>
        <v>626.29999999999995</v>
      </c>
      <c r="E132" s="105">
        <f>E133+E136+E139+E142+E155</f>
        <v>626.29999999999995</v>
      </c>
      <c r="F132" s="14">
        <f t="shared" si="1"/>
        <v>100</v>
      </c>
    </row>
    <row r="133" spans="1:6" ht="43.5" customHeight="1" x14ac:dyDescent="0.2">
      <c r="A133" s="45" t="s">
        <v>8</v>
      </c>
      <c r="B133" s="45" t="s">
        <v>125</v>
      </c>
      <c r="C133" s="76" t="s">
        <v>75</v>
      </c>
      <c r="D133" s="47">
        <f>D134</f>
        <v>127.8</v>
      </c>
      <c r="E133" s="47">
        <f>E134</f>
        <v>127.8</v>
      </c>
      <c r="F133" s="30">
        <f t="shared" si="1"/>
        <v>100</v>
      </c>
    </row>
    <row r="134" spans="1:6" ht="45.75" customHeight="1" x14ac:dyDescent="0.2">
      <c r="A134" s="66" t="s">
        <v>153</v>
      </c>
      <c r="B134" s="66" t="s">
        <v>125</v>
      </c>
      <c r="C134" s="85" t="s">
        <v>76</v>
      </c>
      <c r="D134" s="78">
        <f>D135</f>
        <v>127.8</v>
      </c>
      <c r="E134" s="78">
        <f>E135</f>
        <v>127.8</v>
      </c>
      <c r="F134" s="30">
        <f t="shared" si="1"/>
        <v>100</v>
      </c>
    </row>
    <row r="135" spans="1:6" ht="30" x14ac:dyDescent="0.2">
      <c r="A135" s="96" t="s">
        <v>153</v>
      </c>
      <c r="B135" s="96" t="s">
        <v>51</v>
      </c>
      <c r="C135" s="84" t="s">
        <v>52</v>
      </c>
      <c r="D135" s="97">
        <v>127.8</v>
      </c>
      <c r="E135" s="97">
        <v>127.8</v>
      </c>
      <c r="F135" s="30">
        <f t="shared" si="1"/>
        <v>100</v>
      </c>
    </row>
    <row r="136" spans="1:6" ht="46.5" customHeight="1" x14ac:dyDescent="0.2">
      <c r="A136" s="45" t="s">
        <v>90</v>
      </c>
      <c r="B136" s="45" t="s">
        <v>125</v>
      </c>
      <c r="C136" s="76" t="s">
        <v>77</v>
      </c>
      <c r="D136" s="47">
        <f>D137</f>
        <v>315.8</v>
      </c>
      <c r="E136" s="47">
        <f>E137</f>
        <v>315.8</v>
      </c>
      <c r="F136" s="47">
        <f>F137</f>
        <v>100</v>
      </c>
    </row>
    <row r="137" spans="1:6" ht="79.5" customHeight="1" x14ac:dyDescent="0.2">
      <c r="A137" s="15" t="s">
        <v>91</v>
      </c>
      <c r="B137" s="15" t="s">
        <v>125</v>
      </c>
      <c r="C137" s="16" t="s">
        <v>89</v>
      </c>
      <c r="D137" s="17">
        <f>D138</f>
        <v>315.8</v>
      </c>
      <c r="E137" s="17">
        <f>E138</f>
        <v>315.8</v>
      </c>
      <c r="F137" s="35">
        <f t="shared" ref="F137:F197" si="2">E137*100/D137</f>
        <v>100</v>
      </c>
    </row>
    <row r="138" spans="1:6" ht="45" x14ac:dyDescent="0.2">
      <c r="A138" s="6" t="s">
        <v>91</v>
      </c>
      <c r="B138" s="6" t="s">
        <v>21</v>
      </c>
      <c r="C138" s="2" t="s">
        <v>78</v>
      </c>
      <c r="D138" s="3">
        <v>315.8</v>
      </c>
      <c r="E138" s="3">
        <v>315.8</v>
      </c>
      <c r="F138" s="30">
        <f t="shared" si="2"/>
        <v>100</v>
      </c>
    </row>
    <row r="139" spans="1:6" ht="42.75" x14ac:dyDescent="0.2">
      <c r="A139" s="7" t="s">
        <v>93</v>
      </c>
      <c r="B139" s="7" t="s">
        <v>125</v>
      </c>
      <c r="C139" s="8" t="s">
        <v>92</v>
      </c>
      <c r="D139" s="9">
        <f>D140</f>
        <v>16.3</v>
      </c>
      <c r="E139" s="9">
        <f>E140</f>
        <v>16.3</v>
      </c>
      <c r="F139" s="9">
        <f t="shared" si="2"/>
        <v>100</v>
      </c>
    </row>
    <row r="140" spans="1:6" ht="60" customHeight="1" x14ac:dyDescent="0.2">
      <c r="A140" s="15" t="s">
        <v>221</v>
      </c>
      <c r="B140" s="15" t="s">
        <v>125</v>
      </c>
      <c r="C140" s="16" t="s">
        <v>94</v>
      </c>
      <c r="D140" s="17">
        <f>D141</f>
        <v>16.3</v>
      </c>
      <c r="E140" s="17">
        <f>E141</f>
        <v>16.3</v>
      </c>
      <c r="F140" s="35">
        <f t="shared" si="2"/>
        <v>100</v>
      </c>
    </row>
    <row r="141" spans="1:6" ht="30" x14ac:dyDescent="0.2">
      <c r="A141" s="6" t="s">
        <v>221</v>
      </c>
      <c r="B141" s="6" t="s">
        <v>51</v>
      </c>
      <c r="C141" s="2" t="s">
        <v>52</v>
      </c>
      <c r="D141" s="3">
        <v>16.3</v>
      </c>
      <c r="E141" s="3">
        <v>16.3</v>
      </c>
      <c r="F141" s="30">
        <f t="shared" si="2"/>
        <v>100</v>
      </c>
    </row>
    <row r="142" spans="1:6" ht="65.25" customHeight="1" x14ac:dyDescent="0.2">
      <c r="A142" s="20" t="s">
        <v>96</v>
      </c>
      <c r="B142" s="18"/>
      <c r="C142" s="19" t="s">
        <v>95</v>
      </c>
      <c r="D142" s="28">
        <f>D143+D145+D147+D149+D153+D151</f>
        <v>153.1</v>
      </c>
      <c r="E142" s="28">
        <f>E143+E145+E147+E149+E153+E151</f>
        <v>153.1</v>
      </c>
      <c r="F142" s="9">
        <f t="shared" si="2"/>
        <v>100</v>
      </c>
    </row>
    <row r="143" spans="1:6" ht="47.25" customHeight="1" x14ac:dyDescent="0.2">
      <c r="A143" s="15" t="s">
        <v>154</v>
      </c>
      <c r="B143" s="15"/>
      <c r="C143" s="16" t="s">
        <v>97</v>
      </c>
      <c r="D143" s="17">
        <f>D144</f>
        <v>12</v>
      </c>
      <c r="E143" s="17">
        <f>E144</f>
        <v>12</v>
      </c>
      <c r="F143" s="30">
        <f t="shared" si="2"/>
        <v>100</v>
      </c>
    </row>
    <row r="144" spans="1:6" ht="45" x14ac:dyDescent="0.2">
      <c r="A144" s="6" t="s">
        <v>154</v>
      </c>
      <c r="B144" s="6" t="s">
        <v>21</v>
      </c>
      <c r="C144" s="2" t="s">
        <v>78</v>
      </c>
      <c r="D144" s="3">
        <v>12</v>
      </c>
      <c r="E144" s="3">
        <v>12</v>
      </c>
      <c r="F144" s="30">
        <f t="shared" si="2"/>
        <v>100</v>
      </c>
    </row>
    <row r="145" spans="1:6" ht="45" x14ac:dyDescent="0.2">
      <c r="A145" s="15" t="s">
        <v>154</v>
      </c>
      <c r="B145" s="15"/>
      <c r="C145" s="16" t="s">
        <v>97</v>
      </c>
      <c r="D145" s="17">
        <f>D146</f>
        <v>18.399999999999999</v>
      </c>
      <c r="E145" s="17">
        <f>E146</f>
        <v>18.399999999999999</v>
      </c>
      <c r="F145" s="35">
        <f t="shared" si="2"/>
        <v>100</v>
      </c>
    </row>
    <row r="146" spans="1:6" ht="45" x14ac:dyDescent="0.2">
      <c r="A146" s="6" t="s">
        <v>154</v>
      </c>
      <c r="B146" s="6" t="s">
        <v>71</v>
      </c>
      <c r="C146" s="2" t="s">
        <v>88</v>
      </c>
      <c r="D146" s="3">
        <v>18.399999999999999</v>
      </c>
      <c r="E146" s="3">
        <v>18.399999999999999</v>
      </c>
      <c r="F146" s="30">
        <f t="shared" si="2"/>
        <v>100</v>
      </c>
    </row>
    <row r="147" spans="1:6" ht="45" x14ac:dyDescent="0.2">
      <c r="A147" s="15" t="s">
        <v>154</v>
      </c>
      <c r="B147" s="15"/>
      <c r="C147" s="16" t="s">
        <v>97</v>
      </c>
      <c r="D147" s="17">
        <f>D148</f>
        <v>21.7</v>
      </c>
      <c r="E147" s="17">
        <f>E148</f>
        <v>21.7</v>
      </c>
      <c r="F147" s="35">
        <f t="shared" si="2"/>
        <v>100</v>
      </c>
    </row>
    <row r="148" spans="1:6" ht="45" x14ac:dyDescent="0.2">
      <c r="A148" s="6" t="s">
        <v>154</v>
      </c>
      <c r="B148" s="6" t="s">
        <v>20</v>
      </c>
      <c r="C148" s="2" t="s">
        <v>50</v>
      </c>
      <c r="D148" s="3">
        <v>21.7</v>
      </c>
      <c r="E148" s="3">
        <v>21.7</v>
      </c>
      <c r="F148" s="30">
        <f t="shared" si="2"/>
        <v>100</v>
      </c>
    </row>
    <row r="149" spans="1:6" ht="45" x14ac:dyDescent="0.2">
      <c r="A149" s="15" t="s">
        <v>154</v>
      </c>
      <c r="B149" s="15"/>
      <c r="C149" s="16" t="s">
        <v>97</v>
      </c>
      <c r="D149" s="17">
        <f>D150</f>
        <v>23.4</v>
      </c>
      <c r="E149" s="17">
        <f>E150</f>
        <v>23.4</v>
      </c>
      <c r="F149" s="35">
        <f t="shared" si="2"/>
        <v>100</v>
      </c>
    </row>
    <row r="150" spans="1:6" ht="60" x14ac:dyDescent="0.2">
      <c r="A150" s="6" t="s">
        <v>154</v>
      </c>
      <c r="B150" s="6" t="s">
        <v>55</v>
      </c>
      <c r="C150" s="2" t="s">
        <v>56</v>
      </c>
      <c r="D150" s="3">
        <v>23.4</v>
      </c>
      <c r="E150" s="3">
        <v>23.4</v>
      </c>
      <c r="F150" s="30">
        <f t="shared" si="2"/>
        <v>100</v>
      </c>
    </row>
    <row r="151" spans="1:6" ht="45" x14ac:dyDescent="0.2">
      <c r="A151" s="15" t="s">
        <v>154</v>
      </c>
      <c r="B151" s="15"/>
      <c r="C151" s="16" t="s">
        <v>97</v>
      </c>
      <c r="D151" s="17">
        <f>D152</f>
        <v>37.9</v>
      </c>
      <c r="E151" s="17">
        <f>E152</f>
        <v>37.9</v>
      </c>
      <c r="F151" s="35">
        <f t="shared" si="2"/>
        <v>100</v>
      </c>
    </row>
    <row r="152" spans="1:6" ht="30" x14ac:dyDescent="0.2">
      <c r="A152" s="6" t="s">
        <v>154</v>
      </c>
      <c r="B152" s="6" t="s">
        <v>51</v>
      </c>
      <c r="C152" s="2" t="s">
        <v>52</v>
      </c>
      <c r="D152" s="3">
        <v>37.9</v>
      </c>
      <c r="E152" s="3">
        <v>37.9</v>
      </c>
      <c r="F152" s="30">
        <f t="shared" si="2"/>
        <v>100</v>
      </c>
    </row>
    <row r="153" spans="1:6" ht="31.5" customHeight="1" x14ac:dyDescent="0.2">
      <c r="A153" s="15" t="s">
        <v>155</v>
      </c>
      <c r="B153" s="15"/>
      <c r="C153" s="16" t="s">
        <v>98</v>
      </c>
      <c r="D153" s="17">
        <f>D154</f>
        <v>39.700000000000003</v>
      </c>
      <c r="E153" s="17">
        <f>E154</f>
        <v>39.700000000000003</v>
      </c>
      <c r="F153" s="35">
        <f t="shared" si="2"/>
        <v>100</v>
      </c>
    </row>
    <row r="154" spans="1:6" ht="45" x14ac:dyDescent="0.2">
      <c r="A154" s="6" t="s">
        <v>155</v>
      </c>
      <c r="B154" s="6" t="s">
        <v>20</v>
      </c>
      <c r="C154" s="2" t="s">
        <v>50</v>
      </c>
      <c r="D154" s="3">
        <v>39.700000000000003</v>
      </c>
      <c r="E154" s="3">
        <v>39.700000000000003</v>
      </c>
      <c r="F154" s="30">
        <f t="shared" si="2"/>
        <v>100</v>
      </c>
    </row>
    <row r="155" spans="1:6" ht="74.25" customHeight="1" x14ac:dyDescent="0.2">
      <c r="A155" s="20" t="s">
        <v>100</v>
      </c>
      <c r="B155" s="18" t="s">
        <v>125</v>
      </c>
      <c r="C155" s="19" t="s">
        <v>99</v>
      </c>
      <c r="D155" s="28">
        <f>D156</f>
        <v>13.3</v>
      </c>
      <c r="E155" s="28">
        <f>E156</f>
        <v>13.3</v>
      </c>
      <c r="F155" s="9">
        <f t="shared" si="2"/>
        <v>100</v>
      </c>
    </row>
    <row r="156" spans="1:6" ht="63" customHeight="1" x14ac:dyDescent="0.2">
      <c r="A156" s="26" t="s">
        <v>156</v>
      </c>
      <c r="B156" s="15"/>
      <c r="C156" s="21" t="s">
        <v>222</v>
      </c>
      <c r="D156" s="17">
        <f>D157</f>
        <v>13.3</v>
      </c>
      <c r="E156" s="17">
        <f>E157</f>
        <v>13.3</v>
      </c>
      <c r="F156" s="35">
        <f t="shared" si="2"/>
        <v>100</v>
      </c>
    </row>
    <row r="157" spans="1:6" ht="30" x14ac:dyDescent="0.2">
      <c r="A157" s="6" t="s">
        <v>156</v>
      </c>
      <c r="B157" s="6" t="s">
        <v>51</v>
      </c>
      <c r="C157" s="2" t="s">
        <v>52</v>
      </c>
      <c r="D157" s="3">
        <v>13.3</v>
      </c>
      <c r="E157" s="3">
        <v>13.3</v>
      </c>
      <c r="F157" s="30">
        <f t="shared" si="2"/>
        <v>100</v>
      </c>
    </row>
    <row r="158" spans="1:6" ht="132" customHeight="1" x14ac:dyDescent="0.2">
      <c r="A158" s="11" t="s">
        <v>101</v>
      </c>
      <c r="B158" s="11" t="s">
        <v>125</v>
      </c>
      <c r="C158" s="13" t="s">
        <v>133</v>
      </c>
      <c r="D158" s="14">
        <f>D159+D182+D188+D197</f>
        <v>75874.8</v>
      </c>
      <c r="E158" s="14">
        <f>E159+E182+E188+E197</f>
        <v>70495.3</v>
      </c>
      <c r="F158" s="14">
        <f t="shared" si="2"/>
        <v>92.910030734842138</v>
      </c>
    </row>
    <row r="159" spans="1:6" ht="42.75" x14ac:dyDescent="0.2">
      <c r="A159" s="7" t="s">
        <v>41</v>
      </c>
      <c r="B159" s="7" t="s">
        <v>125</v>
      </c>
      <c r="C159" s="8" t="s">
        <v>102</v>
      </c>
      <c r="D159" s="9">
        <f>D160+D166+D178+D162+D180+D172+D164+D168+D174+D170+D176</f>
        <v>67605.600000000006</v>
      </c>
      <c r="E159" s="9">
        <f>E160+E166+E178+E162+E180+E172+E164+E168+E174+E170+E176</f>
        <v>62447.1</v>
      </c>
      <c r="F159" s="9">
        <f t="shared" si="2"/>
        <v>92.369714934857456</v>
      </c>
    </row>
    <row r="160" spans="1:6" ht="48" customHeight="1" x14ac:dyDescent="0.2">
      <c r="A160" s="15" t="s">
        <v>182</v>
      </c>
      <c r="B160" s="15" t="s">
        <v>125</v>
      </c>
      <c r="C160" s="16" t="s">
        <v>248</v>
      </c>
      <c r="D160" s="17">
        <f>D161</f>
        <v>1717</v>
      </c>
      <c r="E160" s="17">
        <f>E161</f>
        <v>1717</v>
      </c>
      <c r="F160" s="35">
        <f t="shared" si="2"/>
        <v>100</v>
      </c>
    </row>
    <row r="161" spans="1:6" ht="30" x14ac:dyDescent="0.2">
      <c r="A161" s="6" t="s">
        <v>182</v>
      </c>
      <c r="B161" s="6" t="s">
        <v>51</v>
      </c>
      <c r="C161" s="2" t="s">
        <v>52</v>
      </c>
      <c r="D161" s="3">
        <v>1717</v>
      </c>
      <c r="E161" s="3">
        <v>1717</v>
      </c>
      <c r="F161" s="30">
        <f t="shared" si="2"/>
        <v>100</v>
      </c>
    </row>
    <row r="162" spans="1:6" ht="60" x14ac:dyDescent="0.2">
      <c r="A162" s="15" t="s">
        <v>266</v>
      </c>
      <c r="B162" s="15"/>
      <c r="C162" s="21" t="s">
        <v>267</v>
      </c>
      <c r="D162" s="17">
        <f>D163</f>
        <v>925</v>
      </c>
      <c r="E162" s="17">
        <f>E163</f>
        <v>925</v>
      </c>
      <c r="F162" s="35">
        <f t="shared" si="2"/>
        <v>100</v>
      </c>
    </row>
    <row r="163" spans="1:6" ht="30" x14ac:dyDescent="0.2">
      <c r="A163" s="48" t="s">
        <v>266</v>
      </c>
      <c r="B163" s="48" t="s">
        <v>51</v>
      </c>
      <c r="C163" s="49" t="s">
        <v>52</v>
      </c>
      <c r="D163" s="50">
        <v>925</v>
      </c>
      <c r="E163" s="50">
        <v>925</v>
      </c>
      <c r="F163" s="30">
        <f t="shared" si="2"/>
        <v>100</v>
      </c>
    </row>
    <row r="164" spans="1:6" ht="45" x14ac:dyDescent="0.2">
      <c r="A164" s="66" t="s">
        <v>299</v>
      </c>
      <c r="B164" s="66"/>
      <c r="C164" s="85" t="s">
        <v>300</v>
      </c>
      <c r="D164" s="78">
        <f>D165</f>
        <v>98.4</v>
      </c>
      <c r="E164" s="78">
        <f>E165</f>
        <v>98.4</v>
      </c>
      <c r="F164" s="35">
        <f t="shared" si="2"/>
        <v>100</v>
      </c>
    </row>
    <row r="165" spans="1:6" ht="30" x14ac:dyDescent="0.2">
      <c r="A165" s="60" t="s">
        <v>299</v>
      </c>
      <c r="B165" s="60" t="s">
        <v>51</v>
      </c>
      <c r="C165" s="49" t="s">
        <v>52</v>
      </c>
      <c r="D165" s="61">
        <v>98.4</v>
      </c>
      <c r="E165" s="61">
        <v>98.4</v>
      </c>
      <c r="F165" s="30">
        <f t="shared" si="2"/>
        <v>100</v>
      </c>
    </row>
    <row r="166" spans="1:6" ht="48.75" customHeight="1" x14ac:dyDescent="0.2">
      <c r="A166" s="66" t="s">
        <v>247</v>
      </c>
      <c r="B166" s="66"/>
      <c r="C166" s="85" t="s">
        <v>249</v>
      </c>
      <c r="D166" s="78">
        <f>D167</f>
        <v>3288.1</v>
      </c>
      <c r="E166" s="78">
        <f>E167</f>
        <v>0</v>
      </c>
      <c r="F166" s="35">
        <f t="shared" si="2"/>
        <v>0</v>
      </c>
    </row>
    <row r="167" spans="1:6" ht="30" x14ac:dyDescent="0.2">
      <c r="A167" s="60" t="s">
        <v>247</v>
      </c>
      <c r="B167" s="60" t="s">
        <v>51</v>
      </c>
      <c r="C167" s="65" t="s">
        <v>52</v>
      </c>
      <c r="D167" s="61">
        <v>3288.1</v>
      </c>
      <c r="E167" s="61">
        <v>0</v>
      </c>
      <c r="F167" s="30">
        <f t="shared" si="2"/>
        <v>0</v>
      </c>
    </row>
    <row r="168" spans="1:6" ht="75" x14ac:dyDescent="0.2">
      <c r="A168" s="66" t="s">
        <v>301</v>
      </c>
      <c r="B168" s="66"/>
      <c r="C168" s="85" t="s">
        <v>302</v>
      </c>
      <c r="D168" s="78">
        <f>D169</f>
        <v>1600</v>
      </c>
      <c r="E168" s="78">
        <f>E169</f>
        <v>1600</v>
      </c>
      <c r="F168" s="35">
        <f t="shared" si="2"/>
        <v>100</v>
      </c>
    </row>
    <row r="169" spans="1:6" ht="30" x14ac:dyDescent="0.2">
      <c r="A169" s="60" t="s">
        <v>301</v>
      </c>
      <c r="B169" s="60" t="s">
        <v>51</v>
      </c>
      <c r="C169" s="65" t="s">
        <v>52</v>
      </c>
      <c r="D169" s="61">
        <v>1600</v>
      </c>
      <c r="E169" s="61">
        <v>1600</v>
      </c>
      <c r="F169" s="30">
        <f t="shared" si="2"/>
        <v>100</v>
      </c>
    </row>
    <row r="170" spans="1:6" ht="45" x14ac:dyDescent="0.2">
      <c r="A170" s="141" t="s">
        <v>323</v>
      </c>
      <c r="B170" s="141"/>
      <c r="C170" s="153" t="s">
        <v>324</v>
      </c>
      <c r="D170" s="142">
        <f>D171</f>
        <v>2884.8</v>
      </c>
      <c r="E170" s="142">
        <f>E171</f>
        <v>2884.8</v>
      </c>
      <c r="F170" s="165">
        <f t="shared" si="2"/>
        <v>100</v>
      </c>
    </row>
    <row r="171" spans="1:6" ht="30" x14ac:dyDescent="0.2">
      <c r="A171" s="60" t="s">
        <v>323</v>
      </c>
      <c r="B171" s="60" t="s">
        <v>51</v>
      </c>
      <c r="C171" s="65" t="s">
        <v>52</v>
      </c>
      <c r="D171" s="61">
        <v>2884.8</v>
      </c>
      <c r="E171" s="61">
        <v>2884.8</v>
      </c>
      <c r="F171" s="30">
        <f t="shared" si="2"/>
        <v>100</v>
      </c>
    </row>
    <row r="172" spans="1:6" ht="105" x14ac:dyDescent="0.2">
      <c r="A172" s="66" t="s">
        <v>291</v>
      </c>
      <c r="B172" s="66"/>
      <c r="C172" s="143" t="s">
        <v>292</v>
      </c>
      <c r="D172" s="78">
        <f>D173</f>
        <v>651.20000000000005</v>
      </c>
      <c r="E172" s="78">
        <f>E173</f>
        <v>651.20000000000005</v>
      </c>
      <c r="F172" s="35">
        <f t="shared" si="2"/>
        <v>100</v>
      </c>
    </row>
    <row r="173" spans="1:6" ht="30" x14ac:dyDescent="0.2">
      <c r="A173" s="124" t="s">
        <v>291</v>
      </c>
      <c r="B173" s="124" t="s">
        <v>51</v>
      </c>
      <c r="C173" s="125" t="s">
        <v>52</v>
      </c>
      <c r="D173" s="126">
        <v>651.20000000000005</v>
      </c>
      <c r="E173" s="126">
        <v>651.20000000000005</v>
      </c>
      <c r="F173" s="30">
        <f t="shared" si="2"/>
        <v>100</v>
      </c>
    </row>
    <row r="174" spans="1:6" ht="51.75" customHeight="1" x14ac:dyDescent="0.2">
      <c r="A174" s="141" t="s">
        <v>303</v>
      </c>
      <c r="B174" s="141"/>
      <c r="C174" s="153" t="s">
        <v>304</v>
      </c>
      <c r="D174" s="142">
        <f>D175</f>
        <v>53463.5</v>
      </c>
      <c r="E174" s="142">
        <f>E175</f>
        <v>51593.1</v>
      </c>
      <c r="F174" s="165">
        <f t="shared" si="2"/>
        <v>96.501538432762544</v>
      </c>
    </row>
    <row r="175" spans="1:6" ht="30" x14ac:dyDescent="0.2">
      <c r="A175" s="60" t="s">
        <v>303</v>
      </c>
      <c r="B175" s="60" t="s">
        <v>51</v>
      </c>
      <c r="C175" s="65" t="s">
        <v>52</v>
      </c>
      <c r="D175" s="61">
        <v>53463.5</v>
      </c>
      <c r="E175" s="61">
        <v>51593.1</v>
      </c>
      <c r="F175" s="30">
        <f t="shared" si="2"/>
        <v>96.501538432762544</v>
      </c>
    </row>
    <row r="176" spans="1:6" ht="67.5" customHeight="1" x14ac:dyDescent="0.2">
      <c r="A176" s="141" t="s">
        <v>325</v>
      </c>
      <c r="B176" s="141"/>
      <c r="C176" s="153" t="s">
        <v>326</v>
      </c>
      <c r="D176" s="142">
        <f>D177</f>
        <v>1565.5</v>
      </c>
      <c r="E176" s="142">
        <f>E177</f>
        <v>1565.5</v>
      </c>
      <c r="F176" s="165">
        <f t="shared" si="2"/>
        <v>100</v>
      </c>
    </row>
    <row r="177" spans="1:6" ht="30" x14ac:dyDescent="0.2">
      <c r="A177" s="60" t="s">
        <v>325</v>
      </c>
      <c r="B177" s="60" t="s">
        <v>51</v>
      </c>
      <c r="C177" s="65" t="s">
        <v>52</v>
      </c>
      <c r="D177" s="61">
        <v>1565.5</v>
      </c>
      <c r="E177" s="61">
        <v>1565.5</v>
      </c>
      <c r="F177" s="30">
        <f t="shared" si="2"/>
        <v>100</v>
      </c>
    </row>
    <row r="178" spans="1:6" ht="60" x14ac:dyDescent="0.2">
      <c r="A178" s="141" t="s">
        <v>260</v>
      </c>
      <c r="B178" s="141"/>
      <c r="C178" s="89" t="s">
        <v>261</v>
      </c>
      <c r="D178" s="142">
        <f>D179</f>
        <v>1372.4</v>
      </c>
      <c r="E178" s="142">
        <f>E179</f>
        <v>1372.4</v>
      </c>
      <c r="F178" s="165">
        <f t="shared" si="2"/>
        <v>100</v>
      </c>
    </row>
    <row r="179" spans="1:6" ht="30" x14ac:dyDescent="0.2">
      <c r="A179" s="96" t="s">
        <v>260</v>
      </c>
      <c r="B179" s="96" t="s">
        <v>51</v>
      </c>
      <c r="C179" s="84" t="s">
        <v>52</v>
      </c>
      <c r="D179" s="97">
        <v>1372.4</v>
      </c>
      <c r="E179" s="97">
        <v>1372.4</v>
      </c>
      <c r="F179" s="30">
        <f t="shared" si="2"/>
        <v>100</v>
      </c>
    </row>
    <row r="180" spans="1:6" ht="75" x14ac:dyDescent="0.2">
      <c r="A180" s="141" t="s">
        <v>269</v>
      </c>
      <c r="B180" s="141"/>
      <c r="C180" s="89" t="s">
        <v>270</v>
      </c>
      <c r="D180" s="142">
        <f>D181</f>
        <v>39.700000000000003</v>
      </c>
      <c r="E180" s="142">
        <f>E181</f>
        <v>39.700000000000003</v>
      </c>
      <c r="F180" s="165">
        <f t="shared" si="2"/>
        <v>100</v>
      </c>
    </row>
    <row r="181" spans="1:6" ht="30" x14ac:dyDescent="0.2">
      <c r="A181" s="96" t="s">
        <v>269</v>
      </c>
      <c r="B181" s="96" t="s">
        <v>51</v>
      </c>
      <c r="C181" s="84" t="s">
        <v>52</v>
      </c>
      <c r="D181" s="97">
        <v>39.700000000000003</v>
      </c>
      <c r="E181" s="97">
        <v>39.700000000000003</v>
      </c>
      <c r="F181" s="30">
        <f t="shared" si="2"/>
        <v>100</v>
      </c>
    </row>
    <row r="182" spans="1:6" ht="46.5" customHeight="1" x14ac:dyDescent="0.2">
      <c r="A182" s="75" t="s">
        <v>42</v>
      </c>
      <c r="B182" s="75"/>
      <c r="C182" s="54" t="s">
        <v>12</v>
      </c>
      <c r="D182" s="77">
        <f>D183+D185</f>
        <v>360</v>
      </c>
      <c r="E182" s="77">
        <f>E183+E185</f>
        <v>360</v>
      </c>
      <c r="F182" s="9">
        <f t="shared" si="2"/>
        <v>100</v>
      </c>
    </row>
    <row r="183" spans="1:6" ht="63" customHeight="1" x14ac:dyDescent="0.2">
      <c r="A183" s="66" t="s">
        <v>252</v>
      </c>
      <c r="B183" s="66" t="s">
        <v>125</v>
      </c>
      <c r="C183" s="67" t="s">
        <v>253</v>
      </c>
      <c r="D183" s="78">
        <f>D184</f>
        <v>209.8</v>
      </c>
      <c r="E183" s="78">
        <f>E184</f>
        <v>209.8</v>
      </c>
      <c r="F183" s="35">
        <f t="shared" si="2"/>
        <v>100</v>
      </c>
    </row>
    <row r="184" spans="1:6" ht="45" x14ac:dyDescent="0.2">
      <c r="A184" s="96" t="s">
        <v>252</v>
      </c>
      <c r="B184" s="96" t="s">
        <v>20</v>
      </c>
      <c r="C184" s="84" t="s">
        <v>50</v>
      </c>
      <c r="D184" s="97">
        <v>209.8</v>
      </c>
      <c r="E184" s="97">
        <v>209.8</v>
      </c>
      <c r="F184" s="30">
        <f t="shared" si="2"/>
        <v>100</v>
      </c>
    </row>
    <row r="185" spans="1:6" ht="60" customHeight="1" x14ac:dyDescent="0.2">
      <c r="A185" s="66" t="s">
        <v>250</v>
      </c>
      <c r="B185" s="66" t="s">
        <v>125</v>
      </c>
      <c r="C185" s="87" t="s">
        <v>251</v>
      </c>
      <c r="D185" s="78">
        <f>D186+D187</f>
        <v>150.19999999999999</v>
      </c>
      <c r="E185" s="78">
        <f>E186+E187</f>
        <v>150.19999999999999</v>
      </c>
      <c r="F185" s="35">
        <f t="shared" si="2"/>
        <v>100</v>
      </c>
    </row>
    <row r="186" spans="1:6" ht="45" x14ac:dyDescent="0.2">
      <c r="A186" s="96" t="s">
        <v>250</v>
      </c>
      <c r="B186" s="96" t="s">
        <v>20</v>
      </c>
      <c r="C186" s="84" t="s">
        <v>50</v>
      </c>
      <c r="D186" s="97">
        <v>125.2</v>
      </c>
      <c r="E186" s="97">
        <v>125.2</v>
      </c>
      <c r="F186" s="30">
        <f t="shared" si="2"/>
        <v>100</v>
      </c>
    </row>
    <row r="187" spans="1:6" ht="60" x14ac:dyDescent="0.2">
      <c r="A187" s="60" t="s">
        <v>250</v>
      </c>
      <c r="B187" s="60" t="s">
        <v>55</v>
      </c>
      <c r="C187" s="2" t="s">
        <v>56</v>
      </c>
      <c r="D187" s="61">
        <v>25</v>
      </c>
      <c r="E187" s="61">
        <v>25</v>
      </c>
      <c r="F187" s="30">
        <f t="shared" si="2"/>
        <v>100</v>
      </c>
    </row>
    <row r="188" spans="1:6" ht="33" customHeight="1" x14ac:dyDescent="0.2">
      <c r="A188" s="127" t="s">
        <v>43</v>
      </c>
      <c r="B188" s="128"/>
      <c r="C188" s="129" t="s">
        <v>13</v>
      </c>
      <c r="D188" s="130">
        <f>D189+D191+D193+D195</f>
        <v>7729.2000000000007</v>
      </c>
      <c r="E188" s="130">
        <f>E189+E191+E193+E195</f>
        <v>7508.2000000000007</v>
      </c>
      <c r="F188" s="9">
        <f t="shared" si="2"/>
        <v>97.14071313978161</v>
      </c>
    </row>
    <row r="189" spans="1:6" ht="48.75" customHeight="1" x14ac:dyDescent="0.2">
      <c r="A189" s="141" t="s">
        <v>157</v>
      </c>
      <c r="B189" s="141" t="s">
        <v>125</v>
      </c>
      <c r="C189" s="89" t="s">
        <v>223</v>
      </c>
      <c r="D189" s="142">
        <f>D190</f>
        <v>3985.7</v>
      </c>
      <c r="E189" s="142">
        <f>E190</f>
        <v>3985.7</v>
      </c>
      <c r="F189" s="165">
        <f t="shared" si="2"/>
        <v>100</v>
      </c>
    </row>
    <row r="190" spans="1:6" ht="30" x14ac:dyDescent="0.2">
      <c r="A190" s="96" t="s">
        <v>157</v>
      </c>
      <c r="B190" s="96" t="s">
        <v>51</v>
      </c>
      <c r="C190" s="84" t="s">
        <v>52</v>
      </c>
      <c r="D190" s="97">
        <v>3985.7</v>
      </c>
      <c r="E190" s="97">
        <v>3985.7</v>
      </c>
      <c r="F190" s="30">
        <f t="shared" si="2"/>
        <v>100</v>
      </c>
    </row>
    <row r="191" spans="1:6" ht="49.5" customHeight="1" x14ac:dyDescent="0.2">
      <c r="A191" s="149" t="s">
        <v>158</v>
      </c>
      <c r="B191" s="149" t="s">
        <v>125</v>
      </c>
      <c r="C191" s="140" t="s">
        <v>224</v>
      </c>
      <c r="D191" s="150">
        <f>D192</f>
        <v>1380.9</v>
      </c>
      <c r="E191" s="150">
        <f>E192</f>
        <v>1349</v>
      </c>
      <c r="F191" s="35">
        <f t="shared" si="2"/>
        <v>97.689912375986665</v>
      </c>
    </row>
    <row r="192" spans="1:6" ht="30" x14ac:dyDescent="0.2">
      <c r="A192" s="60" t="s">
        <v>158</v>
      </c>
      <c r="B192" s="60" t="s">
        <v>51</v>
      </c>
      <c r="C192" s="65" t="s">
        <v>52</v>
      </c>
      <c r="D192" s="61">
        <v>1380.9</v>
      </c>
      <c r="E192" s="61">
        <v>1349</v>
      </c>
      <c r="F192" s="30">
        <f t="shared" si="2"/>
        <v>97.689912375986665</v>
      </c>
    </row>
    <row r="193" spans="1:6" ht="79.5" customHeight="1" x14ac:dyDescent="0.2">
      <c r="A193" s="146" t="s">
        <v>225</v>
      </c>
      <c r="B193" s="146" t="s">
        <v>125</v>
      </c>
      <c r="C193" s="151" t="s">
        <v>226</v>
      </c>
      <c r="D193" s="152">
        <f>D194</f>
        <v>652.1</v>
      </c>
      <c r="E193" s="152">
        <f>E194</f>
        <v>652.1</v>
      </c>
      <c r="F193" s="35">
        <f t="shared" si="2"/>
        <v>100</v>
      </c>
    </row>
    <row r="194" spans="1:6" ht="30" x14ac:dyDescent="0.2">
      <c r="A194" s="96" t="s">
        <v>225</v>
      </c>
      <c r="B194" s="96" t="s">
        <v>51</v>
      </c>
      <c r="C194" s="84" t="s">
        <v>52</v>
      </c>
      <c r="D194" s="97">
        <v>652.1</v>
      </c>
      <c r="E194" s="97">
        <v>652.1</v>
      </c>
      <c r="F194" s="30">
        <f t="shared" si="2"/>
        <v>100</v>
      </c>
    </row>
    <row r="195" spans="1:6" ht="90" x14ac:dyDescent="0.2">
      <c r="A195" s="141" t="s">
        <v>305</v>
      </c>
      <c r="B195" s="141"/>
      <c r="C195" s="153" t="s">
        <v>306</v>
      </c>
      <c r="D195" s="142">
        <f>D196</f>
        <v>1710.5</v>
      </c>
      <c r="E195" s="142">
        <f>E196</f>
        <v>1521.4</v>
      </c>
      <c r="F195" s="165">
        <f t="shared" si="2"/>
        <v>88.944752996199938</v>
      </c>
    </row>
    <row r="196" spans="1:6" ht="30" x14ac:dyDescent="0.2">
      <c r="A196" s="60" t="s">
        <v>305</v>
      </c>
      <c r="B196" s="60" t="s">
        <v>51</v>
      </c>
      <c r="C196" s="65" t="s">
        <v>52</v>
      </c>
      <c r="D196" s="61">
        <v>1710.5</v>
      </c>
      <c r="E196" s="61">
        <v>1521.4</v>
      </c>
      <c r="F196" s="30">
        <f t="shared" si="2"/>
        <v>88.944752996199938</v>
      </c>
    </row>
    <row r="197" spans="1:6" ht="57" x14ac:dyDescent="0.2">
      <c r="A197" s="127" t="s">
        <v>264</v>
      </c>
      <c r="B197" s="128"/>
      <c r="C197" s="129" t="s">
        <v>265</v>
      </c>
      <c r="D197" s="130">
        <f>D198</f>
        <v>180</v>
      </c>
      <c r="E197" s="130">
        <f>E198</f>
        <v>180</v>
      </c>
      <c r="F197" s="9">
        <f t="shared" si="2"/>
        <v>100</v>
      </c>
    </row>
    <row r="198" spans="1:6" ht="32.25" customHeight="1" x14ac:dyDescent="0.2">
      <c r="A198" s="66" t="s">
        <v>262</v>
      </c>
      <c r="B198" s="66"/>
      <c r="C198" s="67" t="s">
        <v>263</v>
      </c>
      <c r="D198" s="78">
        <f>D199</f>
        <v>180</v>
      </c>
      <c r="E198" s="78">
        <f>E199</f>
        <v>180</v>
      </c>
      <c r="F198" s="35">
        <f t="shared" ref="F198:F248" si="3">E198*100/D198</f>
        <v>100</v>
      </c>
    </row>
    <row r="199" spans="1:6" ht="30" x14ac:dyDescent="0.2">
      <c r="A199" s="96" t="s">
        <v>262</v>
      </c>
      <c r="B199" s="96" t="s">
        <v>51</v>
      </c>
      <c r="C199" s="84" t="s">
        <v>52</v>
      </c>
      <c r="D199" s="97">
        <v>180</v>
      </c>
      <c r="E199" s="97">
        <v>180</v>
      </c>
      <c r="F199" s="30">
        <f t="shared" si="3"/>
        <v>100</v>
      </c>
    </row>
    <row r="200" spans="1:6" ht="71.25" x14ac:dyDescent="0.2">
      <c r="A200" s="103" t="s">
        <v>44</v>
      </c>
      <c r="B200" s="103" t="s">
        <v>125</v>
      </c>
      <c r="C200" s="104" t="s">
        <v>103</v>
      </c>
      <c r="D200" s="105">
        <f>D201+D204+D207</f>
        <v>828.09999999999991</v>
      </c>
      <c r="E200" s="105">
        <f>E201+E204+E207</f>
        <v>828.09999999999991</v>
      </c>
      <c r="F200" s="9">
        <f t="shared" si="3"/>
        <v>100</v>
      </c>
    </row>
    <row r="201" spans="1:6" ht="57" x14ac:dyDescent="0.2">
      <c r="A201" s="45" t="s">
        <v>45</v>
      </c>
      <c r="B201" s="45" t="s">
        <v>125</v>
      </c>
      <c r="C201" s="76" t="s">
        <v>36</v>
      </c>
      <c r="D201" s="47">
        <f>D202</f>
        <v>96.2</v>
      </c>
      <c r="E201" s="47">
        <f>E202</f>
        <v>96.2</v>
      </c>
      <c r="F201" s="9">
        <f t="shared" si="3"/>
        <v>100</v>
      </c>
    </row>
    <row r="202" spans="1:6" ht="45" x14ac:dyDescent="0.2">
      <c r="A202" s="43" t="s">
        <v>46</v>
      </c>
      <c r="B202" s="43" t="s">
        <v>125</v>
      </c>
      <c r="C202" s="21" t="s">
        <v>37</v>
      </c>
      <c r="D202" s="44">
        <f>D203</f>
        <v>96.2</v>
      </c>
      <c r="E202" s="44">
        <f>E203</f>
        <v>96.2</v>
      </c>
      <c r="F202" s="166">
        <f t="shared" si="3"/>
        <v>100</v>
      </c>
    </row>
    <row r="203" spans="1:6" ht="30" x14ac:dyDescent="0.2">
      <c r="A203" s="6" t="s">
        <v>46</v>
      </c>
      <c r="B203" s="6" t="s">
        <v>51</v>
      </c>
      <c r="C203" s="2" t="s">
        <v>52</v>
      </c>
      <c r="D203" s="3">
        <v>96.2</v>
      </c>
      <c r="E203" s="3">
        <v>96.2</v>
      </c>
      <c r="F203" s="164">
        <f t="shared" si="3"/>
        <v>100</v>
      </c>
    </row>
    <row r="204" spans="1:6" ht="57" x14ac:dyDescent="0.2">
      <c r="A204" s="7" t="s">
        <v>112</v>
      </c>
      <c r="B204" s="7" t="s">
        <v>125</v>
      </c>
      <c r="C204" s="8" t="s">
        <v>111</v>
      </c>
      <c r="D204" s="9">
        <f>D205</f>
        <v>12.6</v>
      </c>
      <c r="E204" s="9">
        <f>E205</f>
        <v>12.6</v>
      </c>
      <c r="F204" s="9">
        <f t="shared" si="3"/>
        <v>100</v>
      </c>
    </row>
    <row r="205" spans="1:6" ht="60" x14ac:dyDescent="0.2">
      <c r="A205" s="15" t="s">
        <v>159</v>
      </c>
      <c r="B205" s="15" t="s">
        <v>125</v>
      </c>
      <c r="C205" s="21" t="s">
        <v>113</v>
      </c>
      <c r="D205" s="17">
        <f>D206</f>
        <v>12.6</v>
      </c>
      <c r="E205" s="17">
        <f>E206</f>
        <v>12.6</v>
      </c>
      <c r="F205" s="166">
        <f t="shared" si="3"/>
        <v>100</v>
      </c>
    </row>
    <row r="206" spans="1:6" ht="30" x14ac:dyDescent="0.2">
      <c r="A206" s="6" t="s">
        <v>159</v>
      </c>
      <c r="B206" s="6" t="s">
        <v>51</v>
      </c>
      <c r="C206" s="2" t="s">
        <v>52</v>
      </c>
      <c r="D206" s="3">
        <v>12.6</v>
      </c>
      <c r="E206" s="3">
        <v>12.6</v>
      </c>
      <c r="F206" s="164">
        <f t="shared" si="3"/>
        <v>100</v>
      </c>
    </row>
    <row r="207" spans="1:6" ht="14.25" x14ac:dyDescent="0.2">
      <c r="A207" s="7" t="s">
        <v>114</v>
      </c>
      <c r="B207" s="7" t="s">
        <v>125</v>
      </c>
      <c r="C207" s="8" t="s">
        <v>34</v>
      </c>
      <c r="D207" s="9">
        <f>D208</f>
        <v>719.3</v>
      </c>
      <c r="E207" s="9">
        <f>E208</f>
        <v>719.3</v>
      </c>
      <c r="F207" s="9">
        <f t="shared" si="3"/>
        <v>100</v>
      </c>
    </row>
    <row r="208" spans="1:6" ht="60" x14ac:dyDescent="0.2">
      <c r="A208" s="15" t="s">
        <v>116</v>
      </c>
      <c r="B208" s="15" t="s">
        <v>125</v>
      </c>
      <c r="C208" s="21" t="s">
        <v>115</v>
      </c>
      <c r="D208" s="17">
        <f>D209</f>
        <v>719.3</v>
      </c>
      <c r="E208" s="17">
        <f>E209</f>
        <v>719.3</v>
      </c>
      <c r="F208" s="166">
        <f t="shared" si="3"/>
        <v>100</v>
      </c>
    </row>
    <row r="209" spans="1:6" ht="30" x14ac:dyDescent="0.2">
      <c r="A209" s="6" t="s">
        <v>116</v>
      </c>
      <c r="B209" s="6" t="s">
        <v>51</v>
      </c>
      <c r="C209" s="2" t="s">
        <v>52</v>
      </c>
      <c r="D209" s="3">
        <v>719.3</v>
      </c>
      <c r="E209" s="3">
        <v>719.3</v>
      </c>
      <c r="F209" s="164">
        <f t="shared" si="3"/>
        <v>100</v>
      </c>
    </row>
    <row r="210" spans="1:6" ht="57" x14ac:dyDescent="0.2">
      <c r="A210" s="98" t="s">
        <v>117</v>
      </c>
      <c r="B210" s="98" t="s">
        <v>125</v>
      </c>
      <c r="C210" s="100" t="s">
        <v>134</v>
      </c>
      <c r="D210" s="101">
        <f>D211+D214+D221+D224+D231</f>
        <v>2745.2</v>
      </c>
      <c r="E210" s="101">
        <f>E211+E214+E221+E224+E231</f>
        <v>2464.7999999999997</v>
      </c>
      <c r="F210" s="14">
        <f t="shared" si="3"/>
        <v>89.785807955704499</v>
      </c>
    </row>
    <row r="211" spans="1:6" ht="71.25" x14ac:dyDescent="0.2">
      <c r="A211" s="45" t="s">
        <v>118</v>
      </c>
      <c r="B211" s="45" t="s">
        <v>125</v>
      </c>
      <c r="C211" s="76" t="s">
        <v>9</v>
      </c>
      <c r="D211" s="47">
        <f>D212</f>
        <v>1223.2</v>
      </c>
      <c r="E211" s="47">
        <f>E212</f>
        <v>1223.2</v>
      </c>
      <c r="F211" s="9">
        <f t="shared" si="3"/>
        <v>100</v>
      </c>
    </row>
    <row r="212" spans="1:6" ht="80.25" customHeight="1" x14ac:dyDescent="0.2">
      <c r="A212" s="141" t="s">
        <v>183</v>
      </c>
      <c r="B212" s="141" t="s">
        <v>125</v>
      </c>
      <c r="C212" s="89" t="s">
        <v>227</v>
      </c>
      <c r="D212" s="142">
        <f>D213</f>
        <v>1223.2</v>
      </c>
      <c r="E212" s="142">
        <f>E213</f>
        <v>1223.2</v>
      </c>
      <c r="F212" s="165">
        <f t="shared" si="3"/>
        <v>100</v>
      </c>
    </row>
    <row r="213" spans="1:6" ht="30" x14ac:dyDescent="0.2">
      <c r="A213" s="96" t="s">
        <v>183</v>
      </c>
      <c r="B213" s="96" t="s">
        <v>51</v>
      </c>
      <c r="C213" s="84" t="s">
        <v>52</v>
      </c>
      <c r="D213" s="97">
        <v>1223.2</v>
      </c>
      <c r="E213" s="3">
        <v>1223.2</v>
      </c>
      <c r="F213" s="30">
        <f t="shared" si="3"/>
        <v>100</v>
      </c>
    </row>
    <row r="214" spans="1:6" ht="28.5" x14ac:dyDescent="0.2">
      <c r="A214" s="45" t="s">
        <v>11</v>
      </c>
      <c r="B214" s="107" t="s">
        <v>125</v>
      </c>
      <c r="C214" s="108" t="s">
        <v>10</v>
      </c>
      <c r="D214" s="109">
        <f>D215+D217+D219</f>
        <v>112.10000000000001</v>
      </c>
      <c r="E214" s="109">
        <f>E215+E217+E219</f>
        <v>112.10000000000001</v>
      </c>
      <c r="F214" s="9">
        <f t="shared" si="3"/>
        <v>99.999999999999986</v>
      </c>
    </row>
    <row r="215" spans="1:6" ht="36" customHeight="1" x14ac:dyDescent="0.2">
      <c r="A215" s="92" t="s">
        <v>160</v>
      </c>
      <c r="B215" s="66" t="s">
        <v>125</v>
      </c>
      <c r="C215" s="67" t="s">
        <v>228</v>
      </c>
      <c r="D215" s="78">
        <f>D216</f>
        <v>13.7</v>
      </c>
      <c r="E215" s="78">
        <f>E216</f>
        <v>13.7</v>
      </c>
      <c r="F215" s="35">
        <f t="shared" si="3"/>
        <v>100</v>
      </c>
    </row>
    <row r="216" spans="1:6" ht="30" x14ac:dyDescent="0.2">
      <c r="A216" s="6" t="s">
        <v>160</v>
      </c>
      <c r="B216" s="96" t="s">
        <v>51</v>
      </c>
      <c r="C216" s="84" t="s">
        <v>52</v>
      </c>
      <c r="D216" s="97">
        <v>13.7</v>
      </c>
      <c r="E216" s="97">
        <v>13.7</v>
      </c>
      <c r="F216" s="30">
        <f t="shared" si="3"/>
        <v>100</v>
      </c>
    </row>
    <row r="217" spans="1:6" ht="33" customHeight="1" x14ac:dyDescent="0.2">
      <c r="A217" s="92" t="s">
        <v>161</v>
      </c>
      <c r="B217" s="66" t="s">
        <v>125</v>
      </c>
      <c r="C217" s="67" t="s">
        <v>229</v>
      </c>
      <c r="D217" s="78">
        <f>D218</f>
        <v>86.4</v>
      </c>
      <c r="E217" s="78">
        <f>E218</f>
        <v>86.4</v>
      </c>
      <c r="F217" s="35">
        <f t="shared" si="3"/>
        <v>100</v>
      </c>
    </row>
    <row r="218" spans="1:6" ht="30" x14ac:dyDescent="0.2">
      <c r="A218" s="6" t="s">
        <v>161</v>
      </c>
      <c r="B218" s="96" t="s">
        <v>51</v>
      </c>
      <c r="C218" s="84" t="s">
        <v>52</v>
      </c>
      <c r="D218" s="97">
        <v>86.4</v>
      </c>
      <c r="E218" s="97">
        <v>86.4</v>
      </c>
      <c r="F218" s="30">
        <f t="shared" si="3"/>
        <v>100</v>
      </c>
    </row>
    <row r="219" spans="1:6" ht="51" customHeight="1" x14ac:dyDescent="0.2">
      <c r="A219" s="92" t="s">
        <v>162</v>
      </c>
      <c r="B219" s="66"/>
      <c r="C219" s="67" t="s">
        <v>230</v>
      </c>
      <c r="D219" s="78">
        <f>D220</f>
        <v>12</v>
      </c>
      <c r="E219" s="78">
        <f>E220</f>
        <v>12</v>
      </c>
      <c r="F219" s="35">
        <f t="shared" si="3"/>
        <v>100</v>
      </c>
    </row>
    <row r="220" spans="1:6" ht="30" x14ac:dyDescent="0.2">
      <c r="A220" s="6" t="s">
        <v>162</v>
      </c>
      <c r="B220" s="96" t="s">
        <v>51</v>
      </c>
      <c r="C220" s="84" t="s">
        <v>52</v>
      </c>
      <c r="D220" s="97">
        <v>12</v>
      </c>
      <c r="E220" s="97">
        <v>12</v>
      </c>
      <c r="F220" s="30">
        <f t="shared" si="3"/>
        <v>100</v>
      </c>
    </row>
    <row r="221" spans="1:6" ht="42.75" x14ac:dyDescent="0.2">
      <c r="A221" s="106" t="s">
        <v>15</v>
      </c>
      <c r="B221" s="45" t="s">
        <v>125</v>
      </c>
      <c r="C221" s="76" t="s">
        <v>14</v>
      </c>
      <c r="D221" s="47">
        <f>D222</f>
        <v>24</v>
      </c>
      <c r="E221" s="47">
        <f>E222</f>
        <v>24</v>
      </c>
      <c r="F221" s="9">
        <f t="shared" si="3"/>
        <v>100</v>
      </c>
    </row>
    <row r="222" spans="1:6" ht="33" customHeight="1" x14ac:dyDescent="0.2">
      <c r="A222" s="15" t="s">
        <v>163</v>
      </c>
      <c r="B222" s="43" t="s">
        <v>125</v>
      </c>
      <c r="C222" s="110" t="s">
        <v>16</v>
      </c>
      <c r="D222" s="44">
        <f>D223</f>
        <v>24</v>
      </c>
      <c r="E222" s="44">
        <f>E223</f>
        <v>24</v>
      </c>
      <c r="F222" s="35">
        <f t="shared" si="3"/>
        <v>100</v>
      </c>
    </row>
    <row r="223" spans="1:6" ht="30" x14ac:dyDescent="0.2">
      <c r="A223" s="6" t="s">
        <v>163</v>
      </c>
      <c r="B223" s="6" t="s">
        <v>51</v>
      </c>
      <c r="C223" s="2" t="s">
        <v>52</v>
      </c>
      <c r="D223" s="3">
        <v>24</v>
      </c>
      <c r="E223" s="3">
        <v>24</v>
      </c>
      <c r="F223" s="30">
        <f t="shared" si="3"/>
        <v>100</v>
      </c>
    </row>
    <row r="224" spans="1:6" ht="32.25" customHeight="1" x14ac:dyDescent="0.2">
      <c r="A224" s="94" t="s">
        <v>18</v>
      </c>
      <c r="B224" s="94" t="s">
        <v>125</v>
      </c>
      <c r="C224" s="93" t="s">
        <v>17</v>
      </c>
      <c r="D224" s="111">
        <f>D225+D227+D229</f>
        <v>1338.8</v>
      </c>
      <c r="E224" s="111">
        <f>E225+E227+E229</f>
        <v>1058.4000000000001</v>
      </c>
      <c r="F224" s="9">
        <f t="shared" si="3"/>
        <v>79.055870929190334</v>
      </c>
    </row>
    <row r="225" spans="1:6" ht="36" customHeight="1" x14ac:dyDescent="0.2">
      <c r="A225" s="66" t="s">
        <v>19</v>
      </c>
      <c r="B225" s="66" t="s">
        <v>125</v>
      </c>
      <c r="C225" s="67" t="s">
        <v>231</v>
      </c>
      <c r="D225" s="78">
        <f>D226</f>
        <v>453.6</v>
      </c>
      <c r="E225" s="78">
        <f>E226</f>
        <v>453.6</v>
      </c>
      <c r="F225" s="35">
        <f t="shared" si="3"/>
        <v>100</v>
      </c>
    </row>
    <row r="226" spans="1:6" ht="30" x14ac:dyDescent="0.2">
      <c r="A226" s="60" t="s">
        <v>19</v>
      </c>
      <c r="B226" s="60" t="s">
        <v>51</v>
      </c>
      <c r="C226" s="65" t="s">
        <v>52</v>
      </c>
      <c r="D226" s="61">
        <v>453.6</v>
      </c>
      <c r="E226" s="61">
        <v>453.6</v>
      </c>
      <c r="F226" s="30">
        <f t="shared" si="3"/>
        <v>100</v>
      </c>
    </row>
    <row r="227" spans="1:6" ht="30" x14ac:dyDescent="0.2">
      <c r="A227" s="141" t="s">
        <v>327</v>
      </c>
      <c r="B227" s="141"/>
      <c r="C227" s="153" t="s">
        <v>328</v>
      </c>
      <c r="D227" s="142">
        <f>D228</f>
        <v>531</v>
      </c>
      <c r="E227" s="142">
        <f>E228</f>
        <v>319</v>
      </c>
      <c r="F227" s="165">
        <f t="shared" si="3"/>
        <v>60.07532956685499</v>
      </c>
    </row>
    <row r="228" spans="1:6" ht="30" x14ac:dyDescent="0.2">
      <c r="A228" s="60" t="s">
        <v>327</v>
      </c>
      <c r="B228" s="60" t="s">
        <v>51</v>
      </c>
      <c r="C228" s="65" t="s">
        <v>52</v>
      </c>
      <c r="D228" s="61">
        <v>531</v>
      </c>
      <c r="E228" s="61">
        <v>319</v>
      </c>
      <c r="F228" s="30">
        <f t="shared" si="3"/>
        <v>60.07532956685499</v>
      </c>
    </row>
    <row r="229" spans="1:6" ht="30" x14ac:dyDescent="0.2">
      <c r="A229" s="141" t="s">
        <v>329</v>
      </c>
      <c r="B229" s="141"/>
      <c r="C229" s="153" t="s">
        <v>330</v>
      </c>
      <c r="D229" s="142">
        <f>D230</f>
        <v>354.2</v>
      </c>
      <c r="E229" s="142">
        <f>E230</f>
        <v>285.8</v>
      </c>
      <c r="F229" s="165">
        <f t="shared" si="3"/>
        <v>80.688876341050261</v>
      </c>
    </row>
    <row r="230" spans="1:6" ht="30" x14ac:dyDescent="0.2">
      <c r="A230" s="60" t="s">
        <v>329</v>
      </c>
      <c r="B230" s="60" t="s">
        <v>51</v>
      </c>
      <c r="C230" s="65" t="s">
        <v>52</v>
      </c>
      <c r="D230" s="61">
        <v>354.2</v>
      </c>
      <c r="E230" s="61">
        <v>285.8</v>
      </c>
      <c r="F230" s="30">
        <f t="shared" si="3"/>
        <v>80.688876341050261</v>
      </c>
    </row>
    <row r="231" spans="1:6" ht="28.5" x14ac:dyDescent="0.2">
      <c r="A231" s="75" t="s">
        <v>271</v>
      </c>
      <c r="B231" s="75"/>
      <c r="C231" s="76" t="s">
        <v>272</v>
      </c>
      <c r="D231" s="77">
        <f>D234+D232+D236</f>
        <v>47.1</v>
      </c>
      <c r="E231" s="77">
        <f>E234+E232+E236</f>
        <v>47.1</v>
      </c>
      <c r="F231" s="9">
        <f t="shared" si="3"/>
        <v>100</v>
      </c>
    </row>
    <row r="232" spans="1:6" ht="60" x14ac:dyDescent="0.2">
      <c r="A232" s="55" t="s">
        <v>287</v>
      </c>
      <c r="B232" s="79"/>
      <c r="C232" s="144" t="s">
        <v>288</v>
      </c>
      <c r="D232" s="58">
        <f>D233</f>
        <v>30</v>
      </c>
      <c r="E232" s="58">
        <f>E233</f>
        <v>30</v>
      </c>
      <c r="F232" s="35">
        <f t="shared" si="3"/>
        <v>100</v>
      </c>
    </row>
    <row r="233" spans="1:6" ht="30" x14ac:dyDescent="0.2">
      <c r="A233" s="72" t="s">
        <v>287</v>
      </c>
      <c r="B233" s="48" t="s">
        <v>51</v>
      </c>
      <c r="C233" s="49" t="s">
        <v>52</v>
      </c>
      <c r="D233" s="73">
        <v>30</v>
      </c>
      <c r="E233" s="73">
        <v>30</v>
      </c>
      <c r="F233" s="30">
        <f t="shared" si="3"/>
        <v>100</v>
      </c>
    </row>
    <row r="234" spans="1:6" ht="45" x14ac:dyDescent="0.2">
      <c r="A234" s="66" t="s">
        <v>273</v>
      </c>
      <c r="B234" s="66"/>
      <c r="C234" s="57" t="s">
        <v>274</v>
      </c>
      <c r="D234" s="78">
        <f>D235</f>
        <v>14.1</v>
      </c>
      <c r="E234" s="78">
        <f>E235</f>
        <v>14.1</v>
      </c>
      <c r="F234" s="35">
        <f t="shared" si="3"/>
        <v>100</v>
      </c>
    </row>
    <row r="235" spans="1:6" ht="60" x14ac:dyDescent="0.2">
      <c r="A235" s="60" t="s">
        <v>273</v>
      </c>
      <c r="B235" s="60" t="s">
        <v>55</v>
      </c>
      <c r="C235" s="65" t="s">
        <v>56</v>
      </c>
      <c r="D235" s="61">
        <v>14.1</v>
      </c>
      <c r="E235" s="61">
        <v>14.1</v>
      </c>
      <c r="F235" s="30">
        <f t="shared" si="3"/>
        <v>100</v>
      </c>
    </row>
    <row r="236" spans="1:6" ht="45" x14ac:dyDescent="0.2">
      <c r="A236" s="66" t="s">
        <v>289</v>
      </c>
      <c r="B236" s="66"/>
      <c r="C236" s="144" t="s">
        <v>290</v>
      </c>
      <c r="D236" s="78">
        <f>D237</f>
        <v>3</v>
      </c>
      <c r="E236" s="78">
        <f>E237</f>
        <v>3</v>
      </c>
      <c r="F236" s="35">
        <f t="shared" si="3"/>
        <v>100</v>
      </c>
    </row>
    <row r="237" spans="1:6" ht="30" x14ac:dyDescent="0.2">
      <c r="A237" s="60" t="s">
        <v>289</v>
      </c>
      <c r="B237" s="48" t="s">
        <v>51</v>
      </c>
      <c r="C237" s="49" t="s">
        <v>52</v>
      </c>
      <c r="D237" s="61">
        <v>3</v>
      </c>
      <c r="E237" s="61">
        <v>3</v>
      </c>
      <c r="F237" s="30">
        <f t="shared" si="3"/>
        <v>100</v>
      </c>
    </row>
    <row r="238" spans="1:6" ht="85.5" x14ac:dyDescent="0.2">
      <c r="A238" s="11" t="s">
        <v>119</v>
      </c>
      <c r="B238" s="11" t="s">
        <v>125</v>
      </c>
      <c r="C238" s="13" t="s">
        <v>120</v>
      </c>
      <c r="D238" s="14">
        <f>D239+D244</f>
        <v>2237.8000000000002</v>
      </c>
      <c r="E238" s="14">
        <f>E239+E244</f>
        <v>2237.8000000000002</v>
      </c>
      <c r="F238" s="14">
        <f t="shared" si="3"/>
        <v>100</v>
      </c>
    </row>
    <row r="239" spans="1:6" ht="57" x14ac:dyDescent="0.2">
      <c r="A239" s="7" t="s">
        <v>121</v>
      </c>
      <c r="B239" s="7" t="s">
        <v>125</v>
      </c>
      <c r="C239" s="8" t="s">
        <v>69</v>
      </c>
      <c r="D239" s="9">
        <f>D240+D242</f>
        <v>634.9</v>
      </c>
      <c r="E239" s="9">
        <f>E240+E242</f>
        <v>634.9</v>
      </c>
      <c r="F239" s="9">
        <f t="shared" si="3"/>
        <v>100</v>
      </c>
    </row>
    <row r="240" spans="1:6" ht="15" x14ac:dyDescent="0.2">
      <c r="A240" s="15" t="s">
        <v>164</v>
      </c>
      <c r="B240" s="15" t="s">
        <v>125</v>
      </c>
      <c r="C240" s="16" t="s">
        <v>68</v>
      </c>
      <c r="D240" s="17">
        <f>D241</f>
        <v>27</v>
      </c>
      <c r="E240" s="17">
        <f>E241</f>
        <v>27</v>
      </c>
      <c r="F240" s="35">
        <f t="shared" si="3"/>
        <v>100</v>
      </c>
    </row>
    <row r="241" spans="1:6" ht="30" x14ac:dyDescent="0.2">
      <c r="A241" s="6" t="s">
        <v>164</v>
      </c>
      <c r="B241" s="6" t="s">
        <v>51</v>
      </c>
      <c r="C241" s="2" t="s">
        <v>52</v>
      </c>
      <c r="D241" s="3">
        <v>27</v>
      </c>
      <c r="E241" s="3">
        <v>27</v>
      </c>
      <c r="F241" s="30">
        <f t="shared" si="3"/>
        <v>100</v>
      </c>
    </row>
    <row r="242" spans="1:6" ht="94.5" customHeight="1" x14ac:dyDescent="0.2">
      <c r="A242" s="15" t="s">
        <v>165</v>
      </c>
      <c r="B242" s="15" t="s">
        <v>125</v>
      </c>
      <c r="C242" s="16" t="s">
        <v>232</v>
      </c>
      <c r="D242" s="17">
        <f>D243</f>
        <v>607.9</v>
      </c>
      <c r="E242" s="17">
        <f>E243</f>
        <v>607.9</v>
      </c>
      <c r="F242" s="35">
        <f t="shared" si="3"/>
        <v>100</v>
      </c>
    </row>
    <row r="243" spans="1:6" ht="30" x14ac:dyDescent="0.2">
      <c r="A243" s="6" t="s">
        <v>165</v>
      </c>
      <c r="B243" s="6" t="s">
        <v>51</v>
      </c>
      <c r="C243" s="2" t="s">
        <v>52</v>
      </c>
      <c r="D243" s="3">
        <v>607.9</v>
      </c>
      <c r="E243" s="3">
        <v>607.9</v>
      </c>
      <c r="F243" s="30">
        <f t="shared" si="3"/>
        <v>100</v>
      </c>
    </row>
    <row r="244" spans="1:6" ht="14.25" x14ac:dyDescent="0.2">
      <c r="A244" s="7" t="s">
        <v>122</v>
      </c>
      <c r="B244" s="7" t="s">
        <v>125</v>
      </c>
      <c r="C244" s="8" t="s">
        <v>34</v>
      </c>
      <c r="D244" s="9">
        <f>D245</f>
        <v>1602.9</v>
      </c>
      <c r="E244" s="9">
        <f>E245</f>
        <v>1602.9</v>
      </c>
      <c r="F244" s="9">
        <f t="shared" si="3"/>
        <v>100</v>
      </c>
    </row>
    <row r="245" spans="1:6" ht="79.5" customHeight="1" x14ac:dyDescent="0.2">
      <c r="A245" s="15" t="s">
        <v>166</v>
      </c>
      <c r="B245" s="15" t="s">
        <v>125</v>
      </c>
      <c r="C245" s="21" t="s">
        <v>233</v>
      </c>
      <c r="D245" s="17">
        <f>D246</f>
        <v>1602.9</v>
      </c>
      <c r="E245" s="17">
        <f>E246</f>
        <v>1602.9</v>
      </c>
      <c r="F245" s="35">
        <f t="shared" si="3"/>
        <v>100</v>
      </c>
    </row>
    <row r="246" spans="1:6" ht="45" x14ac:dyDescent="0.2">
      <c r="A246" s="6" t="s">
        <v>166</v>
      </c>
      <c r="B246" s="6" t="s">
        <v>71</v>
      </c>
      <c r="C246" s="2" t="s">
        <v>88</v>
      </c>
      <c r="D246" s="3">
        <v>1602.9</v>
      </c>
      <c r="E246" s="3">
        <v>1602.9</v>
      </c>
      <c r="F246" s="30">
        <f t="shared" si="3"/>
        <v>100</v>
      </c>
    </row>
    <row r="247" spans="1:6" ht="63" customHeight="1" x14ac:dyDescent="0.2">
      <c r="A247" s="11" t="s">
        <v>3</v>
      </c>
      <c r="B247" s="11" t="s">
        <v>125</v>
      </c>
      <c r="C247" s="13" t="s">
        <v>123</v>
      </c>
      <c r="D247" s="14">
        <f>D248+D270+D275</f>
        <v>16793.199999999997</v>
      </c>
      <c r="E247" s="14">
        <f>E248+E270+E275</f>
        <v>16769.099999999999</v>
      </c>
      <c r="F247" s="14">
        <f t="shared" si="3"/>
        <v>99.856489531477024</v>
      </c>
    </row>
    <row r="248" spans="1:6" ht="57" x14ac:dyDescent="0.2">
      <c r="A248" s="7" t="s">
        <v>31</v>
      </c>
      <c r="B248" s="7" t="s">
        <v>125</v>
      </c>
      <c r="C248" s="8" t="s">
        <v>30</v>
      </c>
      <c r="D248" s="9">
        <f>D249+D251+D254+D256+D258+D260+D262+D264+D266+D268</f>
        <v>2501.8999999999996</v>
      </c>
      <c r="E248" s="9">
        <f>E249+E251+E254+E256+E258+E260+E262+E264+E266+E268</f>
        <v>2500.3999999999996</v>
      </c>
      <c r="F248" s="9">
        <f t="shared" si="3"/>
        <v>99.940045565370326</v>
      </c>
    </row>
    <row r="249" spans="1:6" ht="63" customHeight="1" x14ac:dyDescent="0.2">
      <c r="A249" s="15" t="s">
        <v>167</v>
      </c>
      <c r="B249" s="15" t="s">
        <v>125</v>
      </c>
      <c r="C249" s="16" t="s">
        <v>234</v>
      </c>
      <c r="D249" s="17">
        <f>D250</f>
        <v>195.4</v>
      </c>
      <c r="E249" s="17">
        <f>E250</f>
        <v>195.4</v>
      </c>
      <c r="F249" s="35">
        <f t="shared" ref="F249:F306" si="4">E249*100/D249</f>
        <v>100</v>
      </c>
    </row>
    <row r="250" spans="1:6" ht="30" x14ac:dyDescent="0.2">
      <c r="A250" s="6" t="s">
        <v>167</v>
      </c>
      <c r="B250" s="6" t="s">
        <v>51</v>
      </c>
      <c r="C250" s="2" t="s">
        <v>52</v>
      </c>
      <c r="D250" s="3">
        <v>195.4</v>
      </c>
      <c r="E250" s="3">
        <v>195.4</v>
      </c>
      <c r="F250" s="30">
        <f t="shared" si="4"/>
        <v>100</v>
      </c>
    </row>
    <row r="251" spans="1:6" ht="37.5" customHeight="1" x14ac:dyDescent="0.2">
      <c r="A251" s="15" t="s">
        <v>168</v>
      </c>
      <c r="B251" s="15"/>
      <c r="C251" s="16" t="s">
        <v>235</v>
      </c>
      <c r="D251" s="17">
        <f>D253+D252</f>
        <v>736.4</v>
      </c>
      <c r="E251" s="17">
        <f>E253+E252</f>
        <v>736.4</v>
      </c>
      <c r="F251" s="35">
        <f t="shared" si="4"/>
        <v>100</v>
      </c>
    </row>
    <row r="252" spans="1:6" ht="48" customHeight="1" x14ac:dyDescent="0.2">
      <c r="A252" s="6" t="s">
        <v>168</v>
      </c>
      <c r="B252" s="6" t="s">
        <v>71</v>
      </c>
      <c r="C252" s="2" t="s">
        <v>88</v>
      </c>
      <c r="D252" s="3">
        <v>71.599999999999994</v>
      </c>
      <c r="E252" s="3">
        <v>71.599999999999994</v>
      </c>
      <c r="F252" s="30">
        <f t="shared" si="4"/>
        <v>100</v>
      </c>
    </row>
    <row r="253" spans="1:6" ht="30" x14ac:dyDescent="0.2">
      <c r="A253" s="6" t="s">
        <v>168</v>
      </c>
      <c r="B253" s="6" t="s">
        <v>51</v>
      </c>
      <c r="C253" s="2" t="s">
        <v>52</v>
      </c>
      <c r="D253" s="3">
        <v>664.8</v>
      </c>
      <c r="E253" s="3">
        <v>664.8</v>
      </c>
      <c r="F253" s="30">
        <f t="shared" si="4"/>
        <v>100</v>
      </c>
    </row>
    <row r="254" spans="1:6" ht="62.25" customHeight="1" x14ac:dyDescent="0.2">
      <c r="A254" s="15" t="s">
        <v>169</v>
      </c>
      <c r="B254" s="15"/>
      <c r="C254" s="16" t="s">
        <v>236</v>
      </c>
      <c r="D254" s="17">
        <f>D255</f>
        <v>257.39999999999998</v>
      </c>
      <c r="E254" s="17">
        <f>E255</f>
        <v>257.39999999999998</v>
      </c>
      <c r="F254" s="35">
        <f t="shared" si="4"/>
        <v>100</v>
      </c>
    </row>
    <row r="255" spans="1:6" ht="30" x14ac:dyDescent="0.2">
      <c r="A255" s="48" t="s">
        <v>169</v>
      </c>
      <c r="B255" s="48" t="s">
        <v>51</v>
      </c>
      <c r="C255" s="49" t="s">
        <v>52</v>
      </c>
      <c r="D255" s="50">
        <v>257.39999999999998</v>
      </c>
      <c r="E255" s="3">
        <v>257.39999999999998</v>
      </c>
      <c r="F255" s="30">
        <f t="shared" si="4"/>
        <v>100</v>
      </c>
    </row>
    <row r="256" spans="1:6" ht="47.25" customHeight="1" x14ac:dyDescent="0.2">
      <c r="A256" s="66" t="s">
        <v>170</v>
      </c>
      <c r="B256" s="66"/>
      <c r="C256" s="85" t="s">
        <v>237</v>
      </c>
      <c r="D256" s="78">
        <f>D257</f>
        <v>317.7</v>
      </c>
      <c r="E256" s="78">
        <f>E257</f>
        <v>317.7</v>
      </c>
      <c r="F256" s="35">
        <f t="shared" si="4"/>
        <v>100</v>
      </c>
    </row>
    <row r="257" spans="1:6" ht="36" customHeight="1" x14ac:dyDescent="0.2">
      <c r="A257" s="96" t="s">
        <v>170</v>
      </c>
      <c r="B257" s="96" t="s">
        <v>51</v>
      </c>
      <c r="C257" s="84" t="s">
        <v>52</v>
      </c>
      <c r="D257" s="97">
        <v>317.7</v>
      </c>
      <c r="E257" s="3">
        <v>317.7</v>
      </c>
      <c r="F257" s="30">
        <f t="shared" si="4"/>
        <v>100</v>
      </c>
    </row>
    <row r="258" spans="1:6" ht="35.25" customHeight="1" x14ac:dyDescent="0.2">
      <c r="A258" s="66" t="s">
        <v>171</v>
      </c>
      <c r="B258" s="66"/>
      <c r="C258" s="67" t="s">
        <v>240</v>
      </c>
      <c r="D258" s="78">
        <f>D259</f>
        <v>303.60000000000002</v>
      </c>
      <c r="E258" s="78">
        <f>E259</f>
        <v>302.10000000000002</v>
      </c>
      <c r="F258" s="35">
        <f t="shared" si="4"/>
        <v>99.505928853754952</v>
      </c>
    </row>
    <row r="259" spans="1:6" ht="33" customHeight="1" x14ac:dyDescent="0.2">
      <c r="A259" s="96" t="s">
        <v>171</v>
      </c>
      <c r="B259" s="96" t="s">
        <v>51</v>
      </c>
      <c r="C259" s="84" t="s">
        <v>52</v>
      </c>
      <c r="D259" s="97">
        <v>303.60000000000002</v>
      </c>
      <c r="E259" s="3">
        <v>302.10000000000002</v>
      </c>
      <c r="F259" s="30">
        <f t="shared" si="4"/>
        <v>99.505928853754952</v>
      </c>
    </row>
    <row r="260" spans="1:6" ht="31.5" customHeight="1" x14ac:dyDescent="0.2">
      <c r="A260" s="66" t="s">
        <v>172</v>
      </c>
      <c r="B260" s="66"/>
      <c r="C260" s="67" t="s">
        <v>238</v>
      </c>
      <c r="D260" s="78">
        <f>D261</f>
        <v>25</v>
      </c>
      <c r="E260" s="78">
        <f>E261</f>
        <v>25</v>
      </c>
      <c r="F260" s="35">
        <f t="shared" si="4"/>
        <v>100</v>
      </c>
    </row>
    <row r="261" spans="1:6" ht="37.5" customHeight="1" x14ac:dyDescent="0.2">
      <c r="A261" s="96" t="s">
        <v>172</v>
      </c>
      <c r="B261" s="96" t="s">
        <v>51</v>
      </c>
      <c r="C261" s="84" t="s">
        <v>52</v>
      </c>
      <c r="D261" s="97">
        <v>25</v>
      </c>
      <c r="E261" s="3">
        <v>25</v>
      </c>
      <c r="F261" s="30">
        <f t="shared" si="4"/>
        <v>100</v>
      </c>
    </row>
    <row r="262" spans="1:6" ht="34.5" customHeight="1" x14ac:dyDescent="0.2">
      <c r="A262" s="66" t="s">
        <v>173</v>
      </c>
      <c r="B262" s="66"/>
      <c r="C262" s="67" t="s">
        <v>239</v>
      </c>
      <c r="D262" s="78">
        <f>D263</f>
        <v>500</v>
      </c>
      <c r="E262" s="78">
        <f>E263</f>
        <v>500</v>
      </c>
      <c r="F262" s="35">
        <f t="shared" si="4"/>
        <v>100</v>
      </c>
    </row>
    <row r="263" spans="1:6" ht="38.25" customHeight="1" x14ac:dyDescent="0.2">
      <c r="A263" s="96" t="s">
        <v>173</v>
      </c>
      <c r="B263" s="96" t="s">
        <v>51</v>
      </c>
      <c r="C263" s="84" t="s">
        <v>52</v>
      </c>
      <c r="D263" s="97">
        <v>500</v>
      </c>
      <c r="E263" s="3">
        <v>500</v>
      </c>
      <c r="F263" s="30">
        <f t="shared" si="4"/>
        <v>100</v>
      </c>
    </row>
    <row r="264" spans="1:6" ht="35.25" customHeight="1" x14ac:dyDescent="0.2">
      <c r="A264" s="66" t="s">
        <v>174</v>
      </c>
      <c r="B264" s="66"/>
      <c r="C264" s="85" t="s">
        <v>22</v>
      </c>
      <c r="D264" s="78">
        <f>D265</f>
        <v>52.6</v>
      </c>
      <c r="E264" s="78">
        <f>E265</f>
        <v>52.6</v>
      </c>
      <c r="F264" s="35">
        <f t="shared" si="4"/>
        <v>100</v>
      </c>
    </row>
    <row r="265" spans="1:6" ht="36" customHeight="1" x14ac:dyDescent="0.2">
      <c r="A265" s="64" t="s">
        <v>174</v>
      </c>
      <c r="B265" s="64" t="s">
        <v>51</v>
      </c>
      <c r="C265" s="52" t="s">
        <v>52</v>
      </c>
      <c r="D265" s="74">
        <v>52.6</v>
      </c>
      <c r="E265" s="3">
        <v>52.6</v>
      </c>
      <c r="F265" s="30">
        <f t="shared" si="4"/>
        <v>100</v>
      </c>
    </row>
    <row r="266" spans="1:6" ht="64.5" customHeight="1" x14ac:dyDescent="0.2">
      <c r="A266" s="43" t="s">
        <v>331</v>
      </c>
      <c r="B266" s="43"/>
      <c r="C266" s="110" t="s">
        <v>332</v>
      </c>
      <c r="D266" s="44">
        <f>D267</f>
        <v>32.1</v>
      </c>
      <c r="E266" s="44">
        <f>E267</f>
        <v>32.1</v>
      </c>
      <c r="F266" s="35">
        <f t="shared" si="4"/>
        <v>100</v>
      </c>
    </row>
    <row r="267" spans="1:6" ht="36" customHeight="1" x14ac:dyDescent="0.2">
      <c r="A267" s="64" t="s">
        <v>331</v>
      </c>
      <c r="B267" s="64" t="s">
        <v>51</v>
      </c>
      <c r="C267" s="52" t="s">
        <v>52</v>
      </c>
      <c r="D267" s="74">
        <v>32.1</v>
      </c>
      <c r="E267" s="3">
        <v>32.1</v>
      </c>
      <c r="F267" s="30">
        <f t="shared" si="4"/>
        <v>100</v>
      </c>
    </row>
    <row r="268" spans="1:6" ht="82.5" customHeight="1" x14ac:dyDescent="0.2">
      <c r="A268" s="160" t="s">
        <v>343</v>
      </c>
      <c r="B268" s="160"/>
      <c r="C268" s="162" t="s">
        <v>344</v>
      </c>
      <c r="D268" s="161">
        <f>D269</f>
        <v>81.7</v>
      </c>
      <c r="E268" s="161">
        <f>E269</f>
        <v>81.7</v>
      </c>
      <c r="F268" s="165">
        <f t="shared" si="4"/>
        <v>100</v>
      </c>
    </row>
    <row r="269" spans="1:6" ht="36" customHeight="1" x14ac:dyDescent="0.2">
      <c r="A269" s="64" t="s">
        <v>343</v>
      </c>
      <c r="B269" s="64" t="s">
        <v>51</v>
      </c>
      <c r="C269" s="52" t="s">
        <v>52</v>
      </c>
      <c r="D269" s="74">
        <v>81.7</v>
      </c>
      <c r="E269" s="3">
        <v>81.7</v>
      </c>
      <c r="F269" s="30">
        <f t="shared" si="4"/>
        <v>100</v>
      </c>
    </row>
    <row r="270" spans="1:6" ht="57" x14ac:dyDescent="0.2">
      <c r="A270" s="7" t="s">
        <v>24</v>
      </c>
      <c r="B270" s="7" t="s">
        <v>125</v>
      </c>
      <c r="C270" s="8" t="s">
        <v>23</v>
      </c>
      <c r="D270" s="9">
        <f>D271+D273</f>
        <v>1915.5</v>
      </c>
      <c r="E270" s="9">
        <f>E271+E273</f>
        <v>1915.5</v>
      </c>
      <c r="F270" s="9">
        <f t="shared" si="4"/>
        <v>100</v>
      </c>
    </row>
    <row r="271" spans="1:6" ht="32.25" customHeight="1" x14ac:dyDescent="0.2">
      <c r="A271" s="15" t="s">
        <v>132</v>
      </c>
      <c r="B271" s="15" t="s">
        <v>125</v>
      </c>
      <c r="C271" s="21" t="s">
        <v>241</v>
      </c>
      <c r="D271" s="17">
        <f>D272</f>
        <v>900</v>
      </c>
      <c r="E271" s="17">
        <f>E272</f>
        <v>900</v>
      </c>
      <c r="F271" s="35">
        <f t="shared" si="4"/>
        <v>100</v>
      </c>
    </row>
    <row r="272" spans="1:6" ht="30" x14ac:dyDescent="0.2">
      <c r="A272" s="6" t="s">
        <v>132</v>
      </c>
      <c r="B272" s="6" t="s">
        <v>51</v>
      </c>
      <c r="C272" s="2" t="s">
        <v>52</v>
      </c>
      <c r="D272" s="3">
        <v>900</v>
      </c>
      <c r="E272" s="3">
        <v>900</v>
      </c>
      <c r="F272" s="30">
        <f t="shared" si="4"/>
        <v>100</v>
      </c>
    </row>
    <row r="273" spans="1:6" ht="30" x14ac:dyDescent="0.2">
      <c r="A273" s="131" t="s">
        <v>307</v>
      </c>
      <c r="B273" s="131"/>
      <c r="C273" s="132" t="s">
        <v>308</v>
      </c>
      <c r="D273" s="133">
        <f>D274</f>
        <v>1015.5</v>
      </c>
      <c r="E273" s="133">
        <f>E274</f>
        <v>1015.5</v>
      </c>
      <c r="F273" s="35">
        <f t="shared" si="4"/>
        <v>100</v>
      </c>
    </row>
    <row r="274" spans="1:6" ht="30" x14ac:dyDescent="0.2">
      <c r="A274" s="48" t="s">
        <v>307</v>
      </c>
      <c r="B274" s="48" t="s">
        <v>51</v>
      </c>
      <c r="C274" s="2" t="s">
        <v>52</v>
      </c>
      <c r="D274" s="50">
        <v>1015.5</v>
      </c>
      <c r="E274" s="50">
        <v>1015.5</v>
      </c>
      <c r="F274" s="30">
        <f t="shared" si="4"/>
        <v>100</v>
      </c>
    </row>
    <row r="275" spans="1:6" ht="14.25" x14ac:dyDescent="0.2">
      <c r="A275" s="94" t="s">
        <v>25</v>
      </c>
      <c r="B275" s="94" t="s">
        <v>125</v>
      </c>
      <c r="C275" s="93" t="s">
        <v>34</v>
      </c>
      <c r="D275" s="111">
        <f>D276+D278+D280+D282+D284</f>
        <v>12375.8</v>
      </c>
      <c r="E275" s="111">
        <f>E276+E278+E280+E282+E284</f>
        <v>12353.2</v>
      </c>
      <c r="F275" s="9">
        <f t="shared" si="4"/>
        <v>99.817385542752803</v>
      </c>
    </row>
    <row r="276" spans="1:6" ht="32.25" customHeight="1" x14ac:dyDescent="0.2">
      <c r="A276" s="55" t="s">
        <v>28</v>
      </c>
      <c r="B276" s="117"/>
      <c r="C276" s="67" t="s">
        <v>29</v>
      </c>
      <c r="D276" s="58">
        <f>D277</f>
        <v>905.1</v>
      </c>
      <c r="E276" s="58">
        <f>E277</f>
        <v>905.1</v>
      </c>
      <c r="F276" s="35">
        <f t="shared" si="4"/>
        <v>100</v>
      </c>
    </row>
    <row r="277" spans="1:6" ht="30" x14ac:dyDescent="0.2">
      <c r="A277" s="112" t="s">
        <v>28</v>
      </c>
      <c r="B277" s="96" t="s">
        <v>51</v>
      </c>
      <c r="C277" s="84" t="s">
        <v>52</v>
      </c>
      <c r="D277" s="113">
        <v>905.1</v>
      </c>
      <c r="E277" s="113">
        <v>905.1</v>
      </c>
      <c r="F277" s="30">
        <f t="shared" si="4"/>
        <v>100</v>
      </c>
    </row>
    <row r="278" spans="1:6" ht="79.5" customHeight="1" x14ac:dyDescent="0.2">
      <c r="A278" s="66" t="s">
        <v>27</v>
      </c>
      <c r="B278" s="66" t="s">
        <v>125</v>
      </c>
      <c r="C278" s="67" t="s">
        <v>242</v>
      </c>
      <c r="D278" s="78">
        <f>D279</f>
        <v>10872.4</v>
      </c>
      <c r="E278" s="78">
        <f>E279</f>
        <v>10872.4</v>
      </c>
      <c r="F278" s="35">
        <f t="shared" si="4"/>
        <v>100</v>
      </c>
    </row>
    <row r="279" spans="1:6" ht="30" x14ac:dyDescent="0.2">
      <c r="A279" s="96" t="s">
        <v>27</v>
      </c>
      <c r="B279" s="96" t="s">
        <v>51</v>
      </c>
      <c r="C279" s="84" t="s">
        <v>52</v>
      </c>
      <c r="D279" s="97">
        <v>10872.4</v>
      </c>
      <c r="E279" s="97">
        <v>10872.4</v>
      </c>
      <c r="F279" s="30">
        <f t="shared" si="4"/>
        <v>100</v>
      </c>
    </row>
    <row r="280" spans="1:6" ht="80.25" customHeight="1" x14ac:dyDescent="0.2">
      <c r="A280" s="66" t="s">
        <v>243</v>
      </c>
      <c r="B280" s="66"/>
      <c r="C280" s="67" t="s">
        <v>244</v>
      </c>
      <c r="D280" s="78">
        <f>D281</f>
        <v>237.8</v>
      </c>
      <c r="E280" s="78">
        <f>E281</f>
        <v>237.8</v>
      </c>
      <c r="F280" s="35">
        <f t="shared" si="4"/>
        <v>100</v>
      </c>
    </row>
    <row r="281" spans="1:6" ht="30" x14ac:dyDescent="0.2">
      <c r="A281" s="96" t="s">
        <v>243</v>
      </c>
      <c r="B281" s="96" t="s">
        <v>51</v>
      </c>
      <c r="C281" s="84" t="s">
        <v>52</v>
      </c>
      <c r="D281" s="97">
        <v>237.8</v>
      </c>
      <c r="E281" s="97">
        <v>237.8</v>
      </c>
      <c r="F281" s="30">
        <f t="shared" si="4"/>
        <v>100</v>
      </c>
    </row>
    <row r="282" spans="1:6" ht="137.25" customHeight="1" x14ac:dyDescent="0.2">
      <c r="A282" s="141" t="s">
        <v>175</v>
      </c>
      <c r="B282" s="141"/>
      <c r="C282" s="89" t="s">
        <v>245</v>
      </c>
      <c r="D282" s="142">
        <f>D283</f>
        <v>63.3</v>
      </c>
      <c r="E282" s="142">
        <f>E283</f>
        <v>40.700000000000003</v>
      </c>
      <c r="F282" s="165">
        <f t="shared" si="4"/>
        <v>64.296998420221186</v>
      </c>
    </row>
    <row r="283" spans="1:6" ht="30" x14ac:dyDescent="0.2">
      <c r="A283" s="96" t="s">
        <v>175</v>
      </c>
      <c r="B283" s="96" t="s">
        <v>51</v>
      </c>
      <c r="C283" s="84" t="s">
        <v>52</v>
      </c>
      <c r="D283" s="97">
        <v>63.3</v>
      </c>
      <c r="E283" s="97">
        <v>40.700000000000003</v>
      </c>
      <c r="F283" s="30">
        <f t="shared" si="4"/>
        <v>64.296998420221186</v>
      </c>
    </row>
    <row r="284" spans="1:6" ht="91.5" customHeight="1" x14ac:dyDescent="0.2">
      <c r="A284" s="141" t="s">
        <v>268</v>
      </c>
      <c r="B284" s="141"/>
      <c r="C284" s="153" t="s">
        <v>26</v>
      </c>
      <c r="D284" s="142">
        <f>D285</f>
        <v>297.2</v>
      </c>
      <c r="E284" s="142">
        <f>E285</f>
        <v>297.2</v>
      </c>
      <c r="F284" s="165">
        <f t="shared" si="4"/>
        <v>100</v>
      </c>
    </row>
    <row r="285" spans="1:6" ht="30" x14ac:dyDescent="0.2">
      <c r="A285" s="96" t="s">
        <v>268</v>
      </c>
      <c r="B285" s="96" t="s">
        <v>51</v>
      </c>
      <c r="C285" s="84" t="s">
        <v>52</v>
      </c>
      <c r="D285" s="97">
        <v>297.2</v>
      </c>
      <c r="E285" s="97">
        <v>297.2</v>
      </c>
      <c r="F285" s="30">
        <f t="shared" si="4"/>
        <v>100</v>
      </c>
    </row>
    <row r="286" spans="1:6" ht="71.25" x14ac:dyDescent="0.2">
      <c r="A286" s="103" t="s">
        <v>4</v>
      </c>
      <c r="B286" s="103" t="s">
        <v>125</v>
      </c>
      <c r="C286" s="104" t="s">
        <v>124</v>
      </c>
      <c r="D286" s="105">
        <f>D287+D296</f>
        <v>7282.6</v>
      </c>
      <c r="E286" s="105">
        <f>E287+E296</f>
        <v>7282.6</v>
      </c>
      <c r="F286" s="14">
        <f t="shared" si="4"/>
        <v>100</v>
      </c>
    </row>
    <row r="287" spans="1:6" ht="78" customHeight="1" x14ac:dyDescent="0.2">
      <c r="A287" s="114" t="s">
        <v>5</v>
      </c>
      <c r="B287" s="114" t="s">
        <v>125</v>
      </c>
      <c r="C287" s="115" t="s">
        <v>62</v>
      </c>
      <c r="D287" s="116">
        <f>D288+D290+D292+D294</f>
        <v>3073.3</v>
      </c>
      <c r="E287" s="116">
        <f>E288+E290+E292+E294</f>
        <v>3073.3</v>
      </c>
      <c r="F287" s="9">
        <f t="shared" si="4"/>
        <v>100</v>
      </c>
    </row>
    <row r="288" spans="1:6" ht="36" customHeight="1" x14ac:dyDescent="0.2">
      <c r="A288" s="15" t="s">
        <v>176</v>
      </c>
      <c r="B288" s="15" t="s">
        <v>125</v>
      </c>
      <c r="C288" s="16" t="s">
        <v>61</v>
      </c>
      <c r="D288" s="17">
        <f>D289</f>
        <v>88.3</v>
      </c>
      <c r="E288" s="17">
        <f>E289</f>
        <v>88.3</v>
      </c>
      <c r="F288" s="35">
        <f t="shared" si="4"/>
        <v>100</v>
      </c>
    </row>
    <row r="289" spans="1:6" ht="45" x14ac:dyDescent="0.2">
      <c r="A289" s="48" t="s">
        <v>176</v>
      </c>
      <c r="B289" s="48" t="s">
        <v>21</v>
      </c>
      <c r="C289" s="49" t="s">
        <v>78</v>
      </c>
      <c r="D289" s="50">
        <v>88.3</v>
      </c>
      <c r="E289" s="3">
        <v>88.3</v>
      </c>
      <c r="F289" s="30">
        <f t="shared" si="4"/>
        <v>100</v>
      </c>
    </row>
    <row r="290" spans="1:6" ht="49.5" customHeight="1" x14ac:dyDescent="0.2">
      <c r="A290" s="66" t="s">
        <v>293</v>
      </c>
      <c r="B290" s="66" t="s">
        <v>125</v>
      </c>
      <c r="C290" s="67" t="s">
        <v>294</v>
      </c>
      <c r="D290" s="78">
        <f>D291</f>
        <v>2100</v>
      </c>
      <c r="E290" s="78">
        <f>E291</f>
        <v>2100</v>
      </c>
      <c r="F290" s="35">
        <f t="shared" si="4"/>
        <v>100</v>
      </c>
    </row>
    <row r="291" spans="1:6" ht="49.5" customHeight="1" x14ac:dyDescent="0.2">
      <c r="A291" s="96" t="s">
        <v>293</v>
      </c>
      <c r="B291" s="96" t="s">
        <v>21</v>
      </c>
      <c r="C291" s="84" t="s">
        <v>78</v>
      </c>
      <c r="D291" s="97">
        <v>2100</v>
      </c>
      <c r="E291" s="50">
        <v>2100</v>
      </c>
      <c r="F291" s="30">
        <f t="shared" si="4"/>
        <v>100</v>
      </c>
    </row>
    <row r="292" spans="1:6" ht="49.5" customHeight="1" x14ac:dyDescent="0.2">
      <c r="A292" s="66" t="s">
        <v>295</v>
      </c>
      <c r="B292" s="66"/>
      <c r="C292" s="67" t="s">
        <v>296</v>
      </c>
      <c r="D292" s="78">
        <f>D293</f>
        <v>435</v>
      </c>
      <c r="E292" s="78">
        <f>E293</f>
        <v>435</v>
      </c>
      <c r="F292" s="35">
        <f t="shared" si="4"/>
        <v>100</v>
      </c>
    </row>
    <row r="293" spans="1:6" ht="49.5" customHeight="1" x14ac:dyDescent="0.2">
      <c r="A293" s="60" t="s">
        <v>295</v>
      </c>
      <c r="B293" s="60" t="s">
        <v>21</v>
      </c>
      <c r="C293" s="65" t="s">
        <v>78</v>
      </c>
      <c r="D293" s="61">
        <v>435</v>
      </c>
      <c r="E293" s="61">
        <v>435</v>
      </c>
      <c r="F293" s="30">
        <f t="shared" si="4"/>
        <v>100</v>
      </c>
    </row>
    <row r="294" spans="1:6" ht="49.5" customHeight="1" x14ac:dyDescent="0.2">
      <c r="A294" s="146" t="s">
        <v>333</v>
      </c>
      <c r="B294" s="146"/>
      <c r="C294" s="67" t="s">
        <v>334</v>
      </c>
      <c r="D294" s="78">
        <f>D295</f>
        <v>450</v>
      </c>
      <c r="E294" s="78">
        <f>E295</f>
        <v>450</v>
      </c>
      <c r="F294" s="35">
        <f t="shared" si="4"/>
        <v>100</v>
      </c>
    </row>
    <row r="295" spans="1:6" ht="49.5" customHeight="1" x14ac:dyDescent="0.2">
      <c r="A295" s="145" t="s">
        <v>333</v>
      </c>
      <c r="B295" s="60" t="s">
        <v>21</v>
      </c>
      <c r="C295" s="65" t="s">
        <v>78</v>
      </c>
      <c r="D295" s="61">
        <v>450</v>
      </c>
      <c r="E295" s="61">
        <v>450</v>
      </c>
      <c r="F295" s="30">
        <f t="shared" si="4"/>
        <v>100</v>
      </c>
    </row>
    <row r="296" spans="1:6" ht="14.25" x14ac:dyDescent="0.2">
      <c r="A296" s="121" t="s">
        <v>6</v>
      </c>
      <c r="B296" s="121" t="s">
        <v>125</v>
      </c>
      <c r="C296" s="147" t="s">
        <v>34</v>
      </c>
      <c r="D296" s="148">
        <f>D297+D299</f>
        <v>4209.3</v>
      </c>
      <c r="E296" s="148">
        <f>E297+E299</f>
        <v>4209.3</v>
      </c>
      <c r="F296" s="9">
        <f t="shared" si="4"/>
        <v>100</v>
      </c>
    </row>
    <row r="297" spans="1:6" ht="77.25" customHeight="1" x14ac:dyDescent="0.2">
      <c r="A297" s="66" t="s">
        <v>63</v>
      </c>
      <c r="B297" s="66" t="s">
        <v>125</v>
      </c>
      <c r="C297" s="67" t="s">
        <v>246</v>
      </c>
      <c r="D297" s="78">
        <f>D298</f>
        <v>3881.3</v>
      </c>
      <c r="E297" s="78">
        <f>E298</f>
        <v>3881.3</v>
      </c>
      <c r="F297" s="35">
        <f t="shared" si="4"/>
        <v>100</v>
      </c>
    </row>
    <row r="298" spans="1:6" ht="45" x14ac:dyDescent="0.2">
      <c r="A298" s="96" t="s">
        <v>63</v>
      </c>
      <c r="B298" s="96" t="s">
        <v>21</v>
      </c>
      <c r="C298" s="84" t="s">
        <v>78</v>
      </c>
      <c r="D298" s="97">
        <v>3881.3</v>
      </c>
      <c r="E298" s="3">
        <v>3881.3</v>
      </c>
      <c r="F298" s="30">
        <f t="shared" si="4"/>
        <v>100</v>
      </c>
    </row>
    <row r="299" spans="1:6" ht="75.75" customHeight="1" x14ac:dyDescent="0.2">
      <c r="A299" s="141" t="s">
        <v>258</v>
      </c>
      <c r="B299" s="141" t="s">
        <v>125</v>
      </c>
      <c r="C299" s="89" t="s">
        <v>259</v>
      </c>
      <c r="D299" s="142">
        <f>D300</f>
        <v>328</v>
      </c>
      <c r="E299" s="142">
        <f>E300</f>
        <v>328</v>
      </c>
      <c r="F299" s="165">
        <f t="shared" si="4"/>
        <v>100</v>
      </c>
    </row>
    <row r="300" spans="1:6" ht="45" x14ac:dyDescent="0.2">
      <c r="A300" s="96" t="s">
        <v>258</v>
      </c>
      <c r="B300" s="96" t="s">
        <v>21</v>
      </c>
      <c r="C300" s="84" t="s">
        <v>78</v>
      </c>
      <c r="D300" s="97">
        <v>328</v>
      </c>
      <c r="E300" s="3">
        <v>328</v>
      </c>
      <c r="F300" s="30">
        <f t="shared" si="4"/>
        <v>100</v>
      </c>
    </row>
    <row r="301" spans="1:6" ht="57" x14ac:dyDescent="0.2">
      <c r="A301" s="103" t="s">
        <v>59</v>
      </c>
      <c r="B301" s="103" t="s">
        <v>125</v>
      </c>
      <c r="C301" s="104" t="s">
        <v>64</v>
      </c>
      <c r="D301" s="105">
        <f>D302+D305</f>
        <v>2472.9</v>
      </c>
      <c r="E301" s="105">
        <f>E302+E305</f>
        <v>1461.4</v>
      </c>
      <c r="F301" s="14">
        <f t="shared" si="4"/>
        <v>59.09660722228962</v>
      </c>
    </row>
    <row r="302" spans="1:6" ht="28.5" x14ac:dyDescent="0.2">
      <c r="A302" s="118" t="s">
        <v>60</v>
      </c>
      <c r="B302" s="118" t="s">
        <v>125</v>
      </c>
      <c r="C302" s="119" t="s">
        <v>65</v>
      </c>
      <c r="D302" s="120">
        <f>D303+D304</f>
        <v>2000</v>
      </c>
      <c r="E302" s="120">
        <f>E303+E304</f>
        <v>988.5</v>
      </c>
      <c r="F302" s="166">
        <f t="shared" si="4"/>
        <v>49.424999999999997</v>
      </c>
    </row>
    <row r="303" spans="1:6" ht="45" x14ac:dyDescent="0.2">
      <c r="A303" s="5" t="s">
        <v>60</v>
      </c>
      <c r="B303" s="6" t="s">
        <v>21</v>
      </c>
      <c r="C303" s="2" t="s">
        <v>78</v>
      </c>
      <c r="D303" s="3">
        <v>1011.5</v>
      </c>
      <c r="E303" s="3">
        <v>0</v>
      </c>
      <c r="F303" s="30">
        <f t="shared" si="4"/>
        <v>0</v>
      </c>
    </row>
    <row r="304" spans="1:6" ht="30" x14ac:dyDescent="0.2">
      <c r="A304" s="5" t="s">
        <v>60</v>
      </c>
      <c r="B304" s="6" t="s">
        <v>51</v>
      </c>
      <c r="C304" s="2" t="s">
        <v>52</v>
      </c>
      <c r="D304" s="3">
        <v>988.5</v>
      </c>
      <c r="E304" s="3">
        <v>988.5</v>
      </c>
      <c r="F304" s="30">
        <f t="shared" si="4"/>
        <v>100</v>
      </c>
    </row>
    <row r="305" spans="1:6" ht="42.75" x14ac:dyDescent="0.2">
      <c r="A305" s="27" t="s">
        <v>70</v>
      </c>
      <c r="B305" s="27" t="s">
        <v>125</v>
      </c>
      <c r="C305" s="37" t="s">
        <v>184</v>
      </c>
      <c r="D305" s="38">
        <f>D306</f>
        <v>472.9</v>
      </c>
      <c r="E305" s="38">
        <f>E306</f>
        <v>472.9</v>
      </c>
      <c r="F305" s="166">
        <f t="shared" si="4"/>
        <v>100</v>
      </c>
    </row>
    <row r="306" spans="1:6" ht="30" x14ac:dyDescent="0.2">
      <c r="A306" s="5" t="s">
        <v>70</v>
      </c>
      <c r="B306" s="6" t="s">
        <v>67</v>
      </c>
      <c r="C306" s="29" t="s">
        <v>66</v>
      </c>
      <c r="D306" s="3">
        <v>472.9</v>
      </c>
      <c r="E306" s="3">
        <v>472.9</v>
      </c>
      <c r="F306" s="30">
        <f t="shared" si="4"/>
        <v>100</v>
      </c>
    </row>
    <row r="307" spans="1:6" x14ac:dyDescent="0.2">
      <c r="A307" s="4" t="s">
        <v>125</v>
      </c>
      <c r="D307">
        <v>252386.5</v>
      </c>
      <c r="E307">
        <v>245486.5</v>
      </c>
      <c r="F307">
        <v>97.3</v>
      </c>
    </row>
    <row r="308" spans="1:6" x14ac:dyDescent="0.2">
      <c r="A308" s="172"/>
      <c r="B308" s="172"/>
      <c r="C308" s="172"/>
    </row>
  </sheetData>
  <autoFilter ref="A6:C309"/>
  <mergeCells count="9">
    <mergeCell ref="E1:G1"/>
    <mergeCell ref="A2:F2"/>
    <mergeCell ref="D3:D4"/>
    <mergeCell ref="A308:C308"/>
    <mergeCell ref="A3:A4"/>
    <mergeCell ref="B3:B4"/>
    <mergeCell ref="C3:C4"/>
    <mergeCell ref="E3:E4"/>
    <mergeCell ref="F3:F4"/>
  </mergeCells>
  <phoneticPr fontId="7" type="noConversion"/>
  <printOptions horizontalCentered="1"/>
  <pageMargins left="0.98425196850393704" right="0.39370078740157483" top="0.39370078740157483" bottom="0.39370078740157483" header="0" footer="0"/>
  <pageSetup paperSize="9" scale="75" orientation="portrait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2015-03-23T13:19:56Z</cp:lastPrinted>
  <dcterms:created xsi:type="dcterms:W3CDTF">2006-09-16T00:00:00Z</dcterms:created>
  <dcterms:modified xsi:type="dcterms:W3CDTF">2015-06-01T12:56:54Z</dcterms:modified>
</cp:coreProperties>
</file>