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Table1" sheetId="1" r:id="rId1"/>
  </sheets>
  <definedNames>
    <definedName name="_xlnm.Print_Titles" localSheetId="0">Table1!$6:$6</definedName>
  </definedNames>
  <calcPr calcId="145621"/>
</workbook>
</file>

<file path=xl/calcChain.xml><?xml version="1.0" encoding="utf-8"?>
<calcChain xmlns="http://schemas.openxmlformats.org/spreadsheetml/2006/main">
  <c r="E50" i="1" l="1"/>
  <c r="E48" i="1"/>
  <c r="E46" i="1"/>
  <c r="E45" i="1"/>
  <c r="E43" i="1"/>
  <c r="E41" i="1"/>
  <c r="E40" i="1"/>
  <c r="E39" i="1"/>
  <c r="E37" i="1"/>
  <c r="E36" i="1"/>
  <c r="E34" i="1"/>
  <c r="E33" i="1"/>
  <c r="E32" i="1"/>
  <c r="E31" i="1"/>
  <c r="E30" i="1"/>
  <c r="E28" i="1"/>
  <c r="E27" i="1"/>
  <c r="E25" i="1"/>
  <c r="E24" i="1"/>
  <c r="E23" i="1"/>
  <c r="E22" i="1"/>
  <c r="E21" i="1"/>
  <c r="E19" i="1"/>
  <c r="E18" i="1"/>
  <c r="E17" i="1"/>
  <c r="E16" i="1"/>
  <c r="E14" i="1"/>
  <c r="E13" i="1"/>
  <c r="E12" i="1"/>
  <c r="E11" i="1"/>
  <c r="E9" i="1"/>
  <c r="E10" i="1"/>
  <c r="D49" i="1"/>
  <c r="E49" i="1" s="1"/>
  <c r="D47" i="1"/>
  <c r="D44" i="1"/>
  <c r="D42" i="1"/>
  <c r="D38" i="1"/>
  <c r="D29" i="1"/>
  <c r="D8" i="1"/>
  <c r="D35" i="1"/>
  <c r="D26" i="1"/>
  <c r="D20" i="1"/>
  <c r="D15" i="1"/>
  <c r="E15" i="1" s="1"/>
  <c r="C8" i="1"/>
  <c r="C26" i="1"/>
  <c r="C49" i="1"/>
  <c r="C44" i="1"/>
  <c r="C15" i="1"/>
  <c r="C38" i="1"/>
  <c r="C20" i="1"/>
  <c r="C29" i="1"/>
  <c r="C35" i="1"/>
  <c r="C47" i="1"/>
  <c r="C42" i="1"/>
  <c r="E26" i="1" l="1"/>
  <c r="D7" i="1"/>
  <c r="E38" i="1"/>
  <c r="E44" i="1"/>
  <c r="C7" i="1"/>
  <c r="E20" i="1"/>
  <c r="E35" i="1"/>
  <c r="E29" i="1"/>
  <c r="E42" i="1"/>
  <c r="E47" i="1"/>
  <c r="E7" i="1"/>
  <c r="E8" i="1"/>
</calcChain>
</file>

<file path=xl/sharedStrings.xml><?xml version="1.0" encoding="utf-8"?>
<sst xmlns="http://schemas.openxmlformats.org/spreadsheetml/2006/main" count="101" uniqueCount="97">
  <si>
    <t/>
  </si>
  <si>
    <t>РП</t>
  </si>
  <si>
    <t>1</t>
  </si>
  <si>
    <t>2</t>
  </si>
  <si>
    <t>3</t>
  </si>
  <si>
    <t>4</t>
  </si>
  <si>
    <t>5</t>
  </si>
  <si>
    <t>ВСЕГО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</si>
  <si>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</si>
  <si>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</si>
  <si>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</si>
  <si>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</si>
  <si>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</si>
  <si>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</si>
  <si>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</si>
  <si>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</si>
  <si>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0107</t>
  </si>
  <si>
    <t>Обеспечение проведения выборов и референдумов</t>
  </si>
  <si>
    <t>0111</t>
  </si>
  <si>
    <t>Резервные фонды</t>
  </si>
  <si>
    <t>0113</t>
  </si>
  <si>
    <t>Другие общегосударственные вопросы</t>
  </si>
  <si>
    <t>0300</t>
  </si>
  <si>
    <t>НАЦИОНАЛЬНАЯ БЕЗОПАСНОСТЬ И ПРАВООХРАНИТЕЛЬНАЯ ДЕЯТЕЛЬНОСТЬ</t>
  </si>
  <si>
    <t>0304</t>
  </si>
  <si>
    <t>Органы юстиции</t>
  </si>
  <si>
    <t>0309</t>
  </si>
  <si>
    <t>Защита населения и территории от чрезвычайных ситуаций природного и техногенного характера, гражданская оборона</t>
  </si>
  <si>
    <t>0314</t>
  </si>
  <si>
    <t>Другие вопросы в области национальной безопасности и правоохранительной деятельности</t>
  </si>
  <si>
    <t>0400</t>
  </si>
  <si>
    <t>НАЦИОНАЛЬНАЯ ЭКОНОМИКА</t>
  </si>
  <si>
    <t>0401</t>
  </si>
  <si>
    <t>Общеэкономические вопросы</t>
  </si>
  <si>
    <t>0405</t>
  </si>
  <si>
    <t>Сельское хозяйство и рыболовство</t>
  </si>
  <si>
    <t>0408</t>
  </si>
  <si>
    <t>Транспорт</t>
  </si>
  <si>
    <t>0409</t>
  </si>
  <si>
    <t>Дорожное хозяйство (дорожные фонды)</t>
  </si>
  <si>
    <t>0412</t>
  </si>
  <si>
    <t>Другие вопросы в области национальной экономики</t>
  </si>
  <si>
    <t>0500</t>
  </si>
  <si>
    <t>ЖИЛИЩНО-КОММУНАЛЬНОЕ ХОЗЯЙСТВО</t>
  </si>
  <si>
    <t>0502</t>
  </si>
  <si>
    <t>Коммунальное хозяйство</t>
  </si>
  <si>
    <t>0700</t>
  </si>
  <si>
    <t>ОБРАЗОВАНИЕ</t>
  </si>
  <si>
    <t>0701</t>
  </si>
  <si>
    <t>Дошкольное образование</t>
  </si>
  <si>
    <t>0702</t>
  </si>
  <si>
    <t>Общее образование</t>
  </si>
  <si>
    <t>0705</t>
  </si>
  <si>
    <t>Профессиональная подготовка, переподготовка и повышение квалификации</t>
  </si>
  <si>
    <t>0707</t>
  </si>
  <si>
    <t>Молодежная политика и оздоровление детей</t>
  </si>
  <si>
    <t>0709</t>
  </si>
  <si>
    <t>Другие вопросы в области образования</t>
  </si>
  <si>
    <t>0800</t>
  </si>
  <si>
    <t>КУЛЬТУРА, КИНЕМАТОГРАФИЯ</t>
  </si>
  <si>
    <t>0801</t>
  </si>
  <si>
    <t>Культура</t>
  </si>
  <si>
    <t>0804</t>
  </si>
  <si>
    <t>Другие вопросы в области культуры, кинематографии</t>
  </si>
  <si>
    <t>1000</t>
  </si>
  <si>
    <t>СОЦИАЛЬНАЯ ПОЛИТИКА</t>
  </si>
  <si>
    <t>1001</t>
  </si>
  <si>
    <t>Пенсионное обеспечение</t>
  </si>
  <si>
    <t>1003</t>
  </si>
  <si>
    <t>Социальное обеспечение населения</t>
  </si>
  <si>
    <t>1004</t>
  </si>
  <si>
    <t>Охрана семьи и детства</t>
  </si>
  <si>
    <t>1100</t>
  </si>
  <si>
    <t>ФИЗИЧЕСКАЯ КУЛЬТУРА И СПОРТ</t>
  </si>
  <si>
    <t>1102</t>
  </si>
  <si>
    <t>Массовый спорт</t>
  </si>
  <si>
    <t>1200</t>
  </si>
  <si>
    <t>СРЕДСТВА МАССОВОЙ ИНФОРМАЦИИ</t>
  </si>
  <si>
    <t>1204</t>
  </si>
  <si>
    <t>Другие вопросы в области средств массовой информации</t>
  </si>
  <si>
    <t>1300</t>
  </si>
  <si>
    <t>ОБСЛУЖИВАНИЕ ГОСУДАРСТВЕННОГО И МУНИЦИПАЛЬНОГО ДОЛГА</t>
  </si>
  <si>
    <t>1301</t>
  </si>
  <si>
    <t>Обслуживание государственного внутреннего и муниципального долга</t>
  </si>
  <si>
    <t>Телевидение и радиовещание</t>
  </si>
  <si>
    <t>Благоустройство</t>
  </si>
  <si>
    <t>0503</t>
  </si>
  <si>
    <t>Обеспечение пожарной безопасности</t>
  </si>
  <si>
    <t>МЕЖБЮДЖЕТНЫЕ ТРАНСФЕРТЫ БЮДЖЕТАМ МУНИЦИПАЛЬНЫХ ОБРАЗОВАНИЙ ОБЩЕГО ХАРАКТЕРА</t>
  </si>
  <si>
    <t>Иные дотации</t>
  </si>
  <si>
    <t>0310</t>
  </si>
  <si>
    <t>Наименование показателя</t>
  </si>
  <si>
    <t>Утверждено решением о бюджете</t>
  </si>
  <si>
    <t>Кассовое исполнение</t>
  </si>
  <si>
    <t>% исполнения</t>
  </si>
  <si>
    <t>Исполнение бюджета муниципального образования Фировский район по расходам в соответствии с функциональной классификацией расходов бюджета Российской Федерации за 2014 год</t>
  </si>
  <si>
    <r>
      <t>Приложение №3</t>
    </r>
    <r>
      <rPr>
        <sz val="10"/>
        <color indexed="8"/>
        <rFont val="Times New Roman"/>
        <family val="1"/>
        <charset val="204"/>
      </rPr>
      <t xml:space="preserve">
к решению Собрания депутатов Фировского района Тверской области от 28.05.2015 года  № 38  "Об исполнении бюджета муниципального образования Фировский район за 2014 год"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</si>
</sst>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9" x14ac:knownFonts="1">
    <font>
      <sz val="10"/>
      <color rgb="FF000000"/>
      <name val="Times New Roman"/>
    </font>
    <font>
      <sz val="11"/>
      <color indexed="8"/>
      <name val="Times New Roman"/>
    </font>
    <font>
      <b/>
      <sz val="11"/>
      <color indexed="8"/>
      <name val="Times New Roman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5"/>
        <bgColor indexed="64"/>
      </patternFill>
    </fill>
  </fills>
  <borders count="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top" wrapText="1"/>
    </xf>
  </cellStyleXfs>
  <cellXfs count="29">
    <xf numFmtId="0" fontId="0" fillId="0" borderId="0" xfId="0" applyFont="1" applyFill="1" applyAlignment="1">
      <alignment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164" fontId="1" fillId="0" borderId="1" xfId="0" applyNumberFormat="1" applyFont="1" applyFill="1" applyBorder="1" applyAlignment="1">
      <alignment vertical="top" wrapText="1"/>
    </xf>
    <xf numFmtId="0" fontId="6" fillId="0" borderId="0" xfId="0" applyFont="1" applyFill="1" applyAlignment="1">
      <alignment vertical="top" wrapText="1"/>
    </xf>
    <xf numFmtId="0" fontId="2" fillId="2" borderId="1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vertical="top" wrapText="1"/>
    </xf>
    <xf numFmtId="164" fontId="2" fillId="2" borderId="1" xfId="0" applyNumberFormat="1" applyFont="1" applyFill="1" applyBorder="1" applyAlignment="1">
      <alignment vertical="top" wrapText="1"/>
    </xf>
    <xf numFmtId="0" fontId="2" fillId="3" borderId="1" xfId="0" applyFont="1" applyFill="1" applyBorder="1" applyAlignment="1">
      <alignment horizontal="right" vertical="center" wrapText="1"/>
    </xf>
    <xf numFmtId="0" fontId="2" fillId="3" borderId="1" xfId="0" applyFont="1" applyFill="1" applyBorder="1" applyAlignment="1">
      <alignment horizontal="left" vertical="center" wrapText="1"/>
    </xf>
    <xf numFmtId="164" fontId="2" fillId="3" borderId="1" xfId="0" applyNumberFormat="1" applyFont="1" applyFill="1" applyBorder="1" applyAlignment="1">
      <alignment vertical="top" wrapText="1"/>
    </xf>
    <xf numFmtId="0" fontId="3" fillId="0" borderId="0" xfId="0" applyFont="1" applyFill="1" applyAlignment="1">
      <alignment vertical="center" wrapText="1"/>
    </xf>
    <xf numFmtId="0" fontId="4" fillId="0" borderId="0" xfId="0" applyFont="1" applyFill="1" applyAlignment="1">
      <alignment vertical="center" wrapText="1"/>
    </xf>
    <xf numFmtId="49" fontId="1" fillId="0" borderId="1" xfId="0" applyNumberFormat="1" applyFont="1" applyFill="1" applyBorder="1" applyAlignment="1">
      <alignment horizontal="center" vertical="top" wrapText="1"/>
    </xf>
    <xf numFmtId="0" fontId="8" fillId="2" borderId="1" xfId="0" applyFont="1" applyFill="1" applyBorder="1" applyAlignment="1">
      <alignment horizontal="center" vertical="top" wrapText="1"/>
    </xf>
    <xf numFmtId="0" fontId="8" fillId="2" borderId="1" xfId="0" applyFont="1" applyFill="1" applyBorder="1" applyAlignment="1">
      <alignment vertical="top" wrapText="1"/>
    </xf>
    <xf numFmtId="164" fontId="8" fillId="2" borderId="1" xfId="0" applyNumberFormat="1" applyFont="1" applyFill="1" applyBorder="1" applyAlignment="1">
      <alignment vertical="top" wrapText="1"/>
    </xf>
    <xf numFmtId="164" fontId="0" fillId="0" borderId="0" xfId="0" applyNumberFormat="1" applyFont="1" applyFill="1" applyAlignment="1">
      <alignment vertical="top" wrapText="1"/>
    </xf>
    <xf numFmtId="0" fontId="1" fillId="0" borderId="2" xfId="0" applyFont="1" applyFill="1" applyBorder="1" applyAlignment="1">
      <alignment horizontal="center" vertical="top" wrapText="1"/>
    </xf>
    <xf numFmtId="164" fontId="1" fillId="2" borderId="1" xfId="0" applyNumberFormat="1" applyFont="1" applyFill="1" applyBorder="1" applyAlignment="1">
      <alignment vertical="top" wrapText="1"/>
    </xf>
    <xf numFmtId="164" fontId="8" fillId="3" borderId="1" xfId="0" applyNumberFormat="1" applyFont="1" applyFill="1" applyBorder="1" applyAlignment="1">
      <alignment vertical="top" wrapText="1"/>
    </xf>
    <xf numFmtId="0" fontId="7" fillId="0" borderId="0" xfId="0" applyFont="1" applyFill="1" applyAlignment="1">
      <alignment horizontal="left" vertical="center" wrapText="1"/>
    </xf>
    <xf numFmtId="0" fontId="6" fillId="0" borderId="0" xfId="0" applyFont="1" applyFill="1" applyAlignment="1">
      <alignment horizontal="left" vertical="center" wrapText="1"/>
    </xf>
    <xf numFmtId="0" fontId="5" fillId="0" borderId="0" xfId="0" applyFont="1" applyFill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1"/>
  <sheetViews>
    <sheetView tabSelected="1" view="pageBreakPreview" workbookViewId="0">
      <selection activeCell="C1" sqref="C1:E1"/>
    </sheetView>
  </sheetViews>
  <sheetFormatPr defaultRowHeight="12.75" x14ac:dyDescent="0.2"/>
  <cols>
    <col min="1" max="1" width="8" customWidth="1"/>
    <col min="2" max="2" width="46.33203125" customWidth="1"/>
    <col min="3" max="3" width="13.83203125" customWidth="1"/>
    <col min="4" max="5" width="14.83203125" customWidth="1"/>
  </cols>
  <sheetData>
    <row r="1" spans="1:5" ht="82.5" customHeight="1" x14ac:dyDescent="0.2">
      <c r="A1" s="11"/>
      <c r="B1" s="12"/>
      <c r="C1" s="21" t="s">
        <v>96</v>
      </c>
      <c r="D1" s="22"/>
      <c r="E1" s="22"/>
    </row>
    <row r="2" spans="1:5" ht="85.5" customHeight="1" x14ac:dyDescent="0.2">
      <c r="A2" s="23" t="s">
        <v>95</v>
      </c>
      <c r="B2" s="23"/>
      <c r="C2" s="23"/>
      <c r="D2" s="23"/>
      <c r="E2" s="23"/>
    </row>
    <row r="3" spans="1:5" s="4" customFormat="1" ht="15" customHeight="1" x14ac:dyDescent="0.2">
      <c r="A3" s="24" t="s">
        <v>1</v>
      </c>
      <c r="B3" s="25" t="s">
        <v>91</v>
      </c>
      <c r="C3" s="26" t="s">
        <v>92</v>
      </c>
      <c r="D3" s="26" t="s">
        <v>93</v>
      </c>
      <c r="E3" s="26" t="s">
        <v>94</v>
      </c>
    </row>
    <row r="4" spans="1:5" s="4" customFormat="1" ht="15" customHeight="1" x14ac:dyDescent="0.2">
      <c r="A4" s="24" t="s">
        <v>0</v>
      </c>
      <c r="B4" s="25" t="s">
        <v>0</v>
      </c>
      <c r="C4" s="27"/>
      <c r="D4" s="27"/>
      <c r="E4" s="27"/>
    </row>
    <row r="5" spans="1:5" s="4" customFormat="1" ht="24.75" customHeight="1" x14ac:dyDescent="0.2">
      <c r="A5" s="24" t="s">
        <v>0</v>
      </c>
      <c r="B5" s="25" t="s">
        <v>0</v>
      </c>
      <c r="C5" s="28"/>
      <c r="D5" s="28"/>
      <c r="E5" s="28"/>
    </row>
    <row r="6" spans="1:5" ht="15" x14ac:dyDescent="0.2">
      <c r="A6" s="1" t="s">
        <v>2</v>
      </c>
      <c r="B6" s="1" t="s">
        <v>3</v>
      </c>
      <c r="C6" s="18" t="s">
        <v>4</v>
      </c>
      <c r="D6" s="18" t="s">
        <v>5</v>
      </c>
      <c r="E6" s="18" t="s">
        <v>6</v>
      </c>
    </row>
    <row r="7" spans="1:5" ht="14.25" x14ac:dyDescent="0.2">
      <c r="A7" s="8" t="s">
        <v>0</v>
      </c>
      <c r="B7" s="9" t="s">
        <v>7</v>
      </c>
      <c r="C7" s="10">
        <f>C8+C15+C20+C26+C29+C35+C38+C42+C44+C47+C49</f>
        <v>252386.49999999997</v>
      </c>
      <c r="D7" s="10">
        <f>D8+D15+D20+D26+D29+D35+D38+D42+D44+D47+D49</f>
        <v>245486.49999999994</v>
      </c>
      <c r="E7" s="20">
        <f>D7*100/C7</f>
        <v>97.266097830113722</v>
      </c>
    </row>
    <row r="8" spans="1:5" ht="28.5" x14ac:dyDescent="0.2">
      <c r="A8" s="5" t="s">
        <v>8</v>
      </c>
      <c r="B8" s="6" t="s">
        <v>9</v>
      </c>
      <c r="C8" s="7">
        <f>C9+C10+C11+C12+C13+C14</f>
        <v>22156.899999999998</v>
      </c>
      <c r="D8" s="7">
        <f>D9+D10+D11+D12+D13+D14</f>
        <v>21122.799999999999</v>
      </c>
      <c r="E8" s="16">
        <f>D8*100/C8</f>
        <v>95.33283085630211</v>
      </c>
    </row>
    <row r="9" spans="1:5" ht="47.25" customHeight="1" x14ac:dyDescent="0.2">
      <c r="A9" s="1" t="s">
        <v>10</v>
      </c>
      <c r="B9" s="2" t="s">
        <v>11</v>
      </c>
      <c r="C9" s="3">
        <v>905.1</v>
      </c>
      <c r="D9" s="3">
        <v>905.1</v>
      </c>
      <c r="E9" s="3">
        <f>D9*100/C9</f>
        <v>100</v>
      </c>
    </row>
    <row r="10" spans="1:5" ht="78.75" customHeight="1" x14ac:dyDescent="0.2">
      <c r="A10" s="1" t="s">
        <v>12</v>
      </c>
      <c r="B10" s="2" t="s">
        <v>13</v>
      </c>
      <c r="C10" s="3">
        <v>12076.5</v>
      </c>
      <c r="D10" s="3">
        <v>12053.9</v>
      </c>
      <c r="E10" s="3">
        <f>D10*100/C10</f>
        <v>99.812859686167343</v>
      </c>
    </row>
    <row r="11" spans="1:5" ht="63.75" customHeight="1" x14ac:dyDescent="0.2">
      <c r="A11" s="1" t="s">
        <v>14</v>
      </c>
      <c r="B11" s="2" t="s">
        <v>15</v>
      </c>
      <c r="C11" s="3">
        <v>4682.2</v>
      </c>
      <c r="D11" s="3">
        <v>4682.2</v>
      </c>
      <c r="E11" s="3">
        <f t="shared" ref="E11:E50" si="0">D11*100/C11</f>
        <v>100</v>
      </c>
    </row>
    <row r="12" spans="1:5" ht="30" x14ac:dyDescent="0.2">
      <c r="A12" s="1" t="s">
        <v>16</v>
      </c>
      <c r="B12" s="2" t="s">
        <v>17</v>
      </c>
      <c r="C12" s="3">
        <v>500</v>
      </c>
      <c r="D12" s="3">
        <v>500</v>
      </c>
      <c r="E12" s="3">
        <f t="shared" si="0"/>
        <v>100</v>
      </c>
    </row>
    <row r="13" spans="1:5" ht="15" x14ac:dyDescent="0.2">
      <c r="A13" s="1" t="s">
        <v>18</v>
      </c>
      <c r="B13" s="2" t="s">
        <v>19</v>
      </c>
      <c r="C13" s="3">
        <v>1011.5</v>
      </c>
      <c r="D13" s="3">
        <v>0</v>
      </c>
      <c r="E13" s="3">
        <f t="shared" si="0"/>
        <v>0</v>
      </c>
    </row>
    <row r="14" spans="1:5" ht="21" customHeight="1" x14ac:dyDescent="0.2">
      <c r="A14" s="1" t="s">
        <v>20</v>
      </c>
      <c r="B14" s="2" t="s">
        <v>21</v>
      </c>
      <c r="C14" s="3">
        <v>2981.6</v>
      </c>
      <c r="D14" s="3">
        <v>2981.6</v>
      </c>
      <c r="E14" s="3">
        <f t="shared" si="0"/>
        <v>100</v>
      </c>
    </row>
    <row r="15" spans="1:5" ht="48" customHeight="1" x14ac:dyDescent="0.2">
      <c r="A15" s="5" t="s">
        <v>22</v>
      </c>
      <c r="B15" s="6" t="s">
        <v>23</v>
      </c>
      <c r="C15" s="7">
        <f>C16+C17+C19+C18</f>
        <v>1407</v>
      </c>
      <c r="D15" s="7">
        <f>D16+D17+D19+D18</f>
        <v>1407</v>
      </c>
      <c r="E15" s="16">
        <f t="shared" si="0"/>
        <v>100</v>
      </c>
    </row>
    <row r="16" spans="1:5" ht="15" x14ac:dyDescent="0.2">
      <c r="A16" s="1" t="s">
        <v>24</v>
      </c>
      <c r="B16" s="2" t="s">
        <v>25</v>
      </c>
      <c r="C16" s="3">
        <v>535</v>
      </c>
      <c r="D16" s="3">
        <v>535</v>
      </c>
      <c r="E16" s="3">
        <f t="shared" si="0"/>
        <v>100</v>
      </c>
    </row>
    <row r="17" spans="1:5" ht="60" x14ac:dyDescent="0.2">
      <c r="A17" s="1" t="s">
        <v>26</v>
      </c>
      <c r="B17" s="2" t="s">
        <v>27</v>
      </c>
      <c r="C17" s="3">
        <v>829.2</v>
      </c>
      <c r="D17" s="3">
        <v>829.2</v>
      </c>
      <c r="E17" s="3">
        <f t="shared" si="0"/>
        <v>100</v>
      </c>
    </row>
    <row r="18" spans="1:5" ht="19.5" customHeight="1" x14ac:dyDescent="0.2">
      <c r="A18" s="13" t="s">
        <v>90</v>
      </c>
      <c r="B18" s="2" t="s">
        <v>87</v>
      </c>
      <c r="C18" s="3">
        <v>30.2</v>
      </c>
      <c r="D18" s="3">
        <v>30.2</v>
      </c>
      <c r="E18" s="3">
        <f t="shared" si="0"/>
        <v>100</v>
      </c>
    </row>
    <row r="19" spans="1:5" ht="45" x14ac:dyDescent="0.2">
      <c r="A19" s="1" t="s">
        <v>28</v>
      </c>
      <c r="B19" s="2" t="s">
        <v>29</v>
      </c>
      <c r="C19" s="3">
        <v>12.6</v>
      </c>
      <c r="D19" s="3">
        <v>12.6</v>
      </c>
      <c r="E19" s="3">
        <f t="shared" si="0"/>
        <v>100</v>
      </c>
    </row>
    <row r="20" spans="1:5" ht="14.25" x14ac:dyDescent="0.2">
      <c r="A20" s="5" t="s">
        <v>30</v>
      </c>
      <c r="B20" s="6" t="s">
        <v>31</v>
      </c>
      <c r="C20" s="7">
        <f>C21+C22+C23+C24+C25</f>
        <v>9910.1</v>
      </c>
      <c r="D20" s="7">
        <f>D21+D22+D23+D24+D25</f>
        <v>9689.1</v>
      </c>
      <c r="E20" s="16">
        <f t="shared" si="0"/>
        <v>97.769951867286906</v>
      </c>
    </row>
    <row r="21" spans="1:5" ht="15" x14ac:dyDescent="0.2">
      <c r="A21" s="1" t="s">
        <v>32</v>
      </c>
      <c r="B21" s="2" t="s">
        <v>33</v>
      </c>
      <c r="C21" s="3">
        <v>153.1</v>
      </c>
      <c r="D21" s="3">
        <v>153.1</v>
      </c>
      <c r="E21" s="3">
        <f t="shared" si="0"/>
        <v>100</v>
      </c>
    </row>
    <row r="22" spans="1:5" ht="15" x14ac:dyDescent="0.2">
      <c r="A22" s="1" t="s">
        <v>34</v>
      </c>
      <c r="B22" s="2" t="s">
        <v>35</v>
      </c>
      <c r="C22" s="3">
        <v>315.8</v>
      </c>
      <c r="D22" s="3">
        <v>315.8</v>
      </c>
      <c r="E22" s="3">
        <f t="shared" si="0"/>
        <v>100</v>
      </c>
    </row>
    <row r="23" spans="1:5" ht="15" x14ac:dyDescent="0.2">
      <c r="A23" s="1" t="s">
        <v>36</v>
      </c>
      <c r="B23" s="2" t="s">
        <v>37</v>
      </c>
      <c r="C23" s="3">
        <v>2362.6</v>
      </c>
      <c r="D23" s="3">
        <v>2173.5</v>
      </c>
      <c r="E23" s="3">
        <f t="shared" si="0"/>
        <v>91.996105984931859</v>
      </c>
    </row>
    <row r="24" spans="1:5" ht="15" x14ac:dyDescent="0.2">
      <c r="A24" s="1" t="s">
        <v>38</v>
      </c>
      <c r="B24" s="2" t="s">
        <v>39</v>
      </c>
      <c r="C24" s="3">
        <v>7066.6</v>
      </c>
      <c r="D24" s="3">
        <v>7034.7</v>
      </c>
      <c r="E24" s="3">
        <f t="shared" si="0"/>
        <v>99.548580646987233</v>
      </c>
    </row>
    <row r="25" spans="1:5" ht="30" x14ac:dyDescent="0.2">
      <c r="A25" s="1" t="s">
        <v>40</v>
      </c>
      <c r="B25" s="2" t="s">
        <v>41</v>
      </c>
      <c r="C25" s="3">
        <v>12</v>
      </c>
      <c r="D25" s="3">
        <v>12</v>
      </c>
      <c r="E25" s="3">
        <f t="shared" si="0"/>
        <v>100</v>
      </c>
    </row>
    <row r="26" spans="1:5" ht="30.75" customHeight="1" x14ac:dyDescent="0.2">
      <c r="A26" s="5" t="s">
        <v>42</v>
      </c>
      <c r="B26" s="6" t="s">
        <v>43</v>
      </c>
      <c r="C26" s="7">
        <f>C27+C28</f>
        <v>67734.8</v>
      </c>
      <c r="D26" s="7">
        <f>D27+D28</f>
        <v>62576.200000000004</v>
      </c>
      <c r="E26" s="16">
        <f t="shared" si="0"/>
        <v>92.38412160366606</v>
      </c>
    </row>
    <row r="27" spans="1:5" ht="15" x14ac:dyDescent="0.2">
      <c r="A27" s="1" t="s">
        <v>44</v>
      </c>
      <c r="B27" s="2" t="s">
        <v>45</v>
      </c>
      <c r="C27" s="3">
        <v>67695</v>
      </c>
      <c r="D27" s="3">
        <v>62536.4</v>
      </c>
      <c r="E27" s="3">
        <f t="shared" si="0"/>
        <v>92.379643991432161</v>
      </c>
    </row>
    <row r="28" spans="1:5" ht="15" x14ac:dyDescent="0.2">
      <c r="A28" s="13" t="s">
        <v>86</v>
      </c>
      <c r="B28" s="2" t="s">
        <v>85</v>
      </c>
      <c r="C28" s="3">
        <v>39.799999999999997</v>
      </c>
      <c r="D28" s="3">
        <v>39.799999999999997</v>
      </c>
      <c r="E28" s="3">
        <f t="shared" si="0"/>
        <v>100</v>
      </c>
    </row>
    <row r="29" spans="1:5" ht="14.25" x14ac:dyDescent="0.2">
      <c r="A29" s="5" t="s">
        <v>46</v>
      </c>
      <c r="B29" s="6" t="s">
        <v>47</v>
      </c>
      <c r="C29" s="7">
        <f>C30+C31+C32+C33+C34</f>
        <v>121921.69999999998</v>
      </c>
      <c r="D29" s="7">
        <f>D30+D31+D32+D33+D34</f>
        <v>121864.99999999999</v>
      </c>
      <c r="E29" s="16">
        <f t="shared" si="0"/>
        <v>99.95349474293748</v>
      </c>
    </row>
    <row r="30" spans="1:5" ht="15" x14ac:dyDescent="0.2">
      <c r="A30" s="1" t="s">
        <v>48</v>
      </c>
      <c r="B30" s="2" t="s">
        <v>49</v>
      </c>
      <c r="C30" s="3">
        <v>29507.7</v>
      </c>
      <c r="D30" s="3">
        <v>29507.7</v>
      </c>
      <c r="E30" s="3">
        <f t="shared" si="0"/>
        <v>100</v>
      </c>
    </row>
    <row r="31" spans="1:5" ht="15" x14ac:dyDescent="0.2">
      <c r="A31" s="1" t="s">
        <v>50</v>
      </c>
      <c r="B31" s="2" t="s">
        <v>51</v>
      </c>
      <c r="C31" s="3">
        <v>87570.5</v>
      </c>
      <c r="D31" s="3">
        <v>87513.8</v>
      </c>
      <c r="E31" s="3">
        <f t="shared" si="0"/>
        <v>99.935252168253001</v>
      </c>
    </row>
    <row r="32" spans="1:5" ht="35.25" customHeight="1" x14ac:dyDescent="0.2">
      <c r="A32" s="1" t="s">
        <v>52</v>
      </c>
      <c r="B32" s="2" t="s">
        <v>53</v>
      </c>
      <c r="C32" s="3">
        <v>509.7</v>
      </c>
      <c r="D32" s="3">
        <v>509.7</v>
      </c>
      <c r="E32" s="3">
        <f t="shared" si="0"/>
        <v>100</v>
      </c>
    </row>
    <row r="33" spans="1:5" ht="30" x14ac:dyDescent="0.2">
      <c r="A33" s="1" t="s">
        <v>54</v>
      </c>
      <c r="B33" s="2" t="s">
        <v>55</v>
      </c>
      <c r="C33" s="3">
        <v>805.9</v>
      </c>
      <c r="D33" s="3">
        <v>805.9</v>
      </c>
      <c r="E33" s="3">
        <f t="shared" si="0"/>
        <v>100</v>
      </c>
    </row>
    <row r="34" spans="1:5" ht="21" customHeight="1" x14ac:dyDescent="0.2">
      <c r="A34" s="1" t="s">
        <v>56</v>
      </c>
      <c r="B34" s="2" t="s">
        <v>57</v>
      </c>
      <c r="C34" s="3">
        <v>3527.9</v>
      </c>
      <c r="D34" s="3">
        <v>3527.9</v>
      </c>
      <c r="E34" s="3">
        <f t="shared" si="0"/>
        <v>100</v>
      </c>
    </row>
    <row r="35" spans="1:5" ht="19.5" customHeight="1" x14ac:dyDescent="0.2">
      <c r="A35" s="5" t="s">
        <v>58</v>
      </c>
      <c r="B35" s="6" t="s">
        <v>59</v>
      </c>
      <c r="C35" s="7">
        <f>C36+C37</f>
        <v>19534.3</v>
      </c>
      <c r="D35" s="7">
        <f>D36+D37</f>
        <v>19534.3</v>
      </c>
      <c r="E35" s="16">
        <f t="shared" si="0"/>
        <v>100</v>
      </c>
    </row>
    <row r="36" spans="1:5" ht="15" x14ac:dyDescent="0.2">
      <c r="A36" s="1" t="s">
        <v>60</v>
      </c>
      <c r="B36" s="2" t="s">
        <v>61</v>
      </c>
      <c r="C36" s="3">
        <v>16925.2</v>
      </c>
      <c r="D36" s="3">
        <v>16925.2</v>
      </c>
      <c r="E36" s="3">
        <f t="shared" si="0"/>
        <v>100</v>
      </c>
    </row>
    <row r="37" spans="1:5" ht="30" x14ac:dyDescent="0.2">
      <c r="A37" s="1" t="s">
        <v>62</v>
      </c>
      <c r="B37" s="2" t="s">
        <v>63</v>
      </c>
      <c r="C37" s="3">
        <v>2609.1</v>
      </c>
      <c r="D37" s="3">
        <v>2609.1</v>
      </c>
      <c r="E37" s="3">
        <f t="shared" si="0"/>
        <v>100</v>
      </c>
    </row>
    <row r="38" spans="1:5" ht="15" x14ac:dyDescent="0.2">
      <c r="A38" s="5" t="s">
        <v>64</v>
      </c>
      <c r="B38" s="6" t="s">
        <v>65</v>
      </c>
      <c r="C38" s="7">
        <f>C39+C40+C41</f>
        <v>4869.5</v>
      </c>
      <c r="D38" s="7">
        <f>D39+D40+D41</f>
        <v>4439.8999999999996</v>
      </c>
      <c r="E38" s="19">
        <f t="shared" si="0"/>
        <v>91.177738987575708</v>
      </c>
    </row>
    <row r="39" spans="1:5" ht="15" x14ac:dyDescent="0.2">
      <c r="A39" s="1" t="s">
        <v>66</v>
      </c>
      <c r="B39" s="2" t="s">
        <v>67</v>
      </c>
      <c r="C39" s="3">
        <v>621.29999999999995</v>
      </c>
      <c r="D39" s="3">
        <v>619.79999999999995</v>
      </c>
      <c r="E39" s="3">
        <f t="shared" si="0"/>
        <v>99.758570738773528</v>
      </c>
    </row>
    <row r="40" spans="1:5" ht="15" x14ac:dyDescent="0.2">
      <c r="A40" s="1" t="s">
        <v>68</v>
      </c>
      <c r="B40" s="2" t="s">
        <v>69</v>
      </c>
      <c r="C40" s="3">
        <v>1975.5</v>
      </c>
      <c r="D40" s="3">
        <v>1695.1</v>
      </c>
      <c r="E40" s="3">
        <f t="shared" si="0"/>
        <v>85.806125031637563</v>
      </c>
    </row>
    <row r="41" spans="1:5" ht="15" x14ac:dyDescent="0.2">
      <c r="A41" s="1" t="s">
        <v>70</v>
      </c>
      <c r="B41" s="2" t="s">
        <v>71</v>
      </c>
      <c r="C41" s="3">
        <v>2272.6999999999998</v>
      </c>
      <c r="D41" s="3">
        <v>2125</v>
      </c>
      <c r="E41" s="3">
        <f t="shared" si="0"/>
        <v>93.501122013464169</v>
      </c>
    </row>
    <row r="42" spans="1:5" ht="18.75" customHeight="1" x14ac:dyDescent="0.2">
      <c r="A42" s="5" t="s">
        <v>72</v>
      </c>
      <c r="B42" s="6" t="s">
        <v>73</v>
      </c>
      <c r="C42" s="7">
        <f>C43</f>
        <v>180</v>
      </c>
      <c r="D42" s="7">
        <f>D43</f>
        <v>180</v>
      </c>
      <c r="E42" s="16">
        <f t="shared" si="0"/>
        <v>100</v>
      </c>
    </row>
    <row r="43" spans="1:5" ht="15" x14ac:dyDescent="0.2">
      <c r="A43" s="1" t="s">
        <v>74</v>
      </c>
      <c r="B43" s="2" t="s">
        <v>75</v>
      </c>
      <c r="C43" s="3">
        <v>180</v>
      </c>
      <c r="D43" s="3">
        <v>180</v>
      </c>
      <c r="E43" s="3">
        <f t="shared" si="0"/>
        <v>100</v>
      </c>
    </row>
    <row r="44" spans="1:5" ht="28.5" x14ac:dyDescent="0.2">
      <c r="A44" s="5" t="s">
        <v>76</v>
      </c>
      <c r="B44" s="6" t="s">
        <v>77</v>
      </c>
      <c r="C44" s="7">
        <f>C45+C46</f>
        <v>3298.9</v>
      </c>
      <c r="D44" s="7">
        <f>D45+D46</f>
        <v>3298.9</v>
      </c>
      <c r="E44" s="16">
        <f t="shared" si="0"/>
        <v>100</v>
      </c>
    </row>
    <row r="45" spans="1:5" ht="15" x14ac:dyDescent="0.2">
      <c r="A45" s="1">
        <v>1201</v>
      </c>
      <c r="B45" s="2" t="s">
        <v>84</v>
      </c>
      <c r="C45" s="3">
        <v>1383.4</v>
      </c>
      <c r="D45" s="3">
        <v>1383.4</v>
      </c>
      <c r="E45" s="3">
        <f t="shared" si="0"/>
        <v>100</v>
      </c>
    </row>
    <row r="46" spans="1:5" ht="30" x14ac:dyDescent="0.2">
      <c r="A46" s="1" t="s">
        <v>78</v>
      </c>
      <c r="B46" s="2" t="s">
        <v>79</v>
      </c>
      <c r="C46" s="3">
        <v>1915.5</v>
      </c>
      <c r="D46" s="3">
        <v>1915.5</v>
      </c>
      <c r="E46" s="3">
        <f t="shared" si="0"/>
        <v>100</v>
      </c>
    </row>
    <row r="47" spans="1:5" ht="42.75" x14ac:dyDescent="0.2">
      <c r="A47" s="5" t="s">
        <v>80</v>
      </c>
      <c r="B47" s="6" t="s">
        <v>81</v>
      </c>
      <c r="C47" s="7">
        <f>C48</f>
        <v>88.3</v>
      </c>
      <c r="D47" s="7">
        <f>D48</f>
        <v>88.3</v>
      </c>
      <c r="E47" s="16">
        <f t="shared" si="0"/>
        <v>100</v>
      </c>
    </row>
    <row r="48" spans="1:5" ht="35.25" customHeight="1" x14ac:dyDescent="0.2">
      <c r="A48" s="1" t="s">
        <v>82</v>
      </c>
      <c r="B48" s="2" t="s">
        <v>83</v>
      </c>
      <c r="C48" s="3">
        <v>88.3</v>
      </c>
      <c r="D48" s="3">
        <v>88.3</v>
      </c>
      <c r="E48" s="3">
        <f t="shared" si="0"/>
        <v>100</v>
      </c>
    </row>
    <row r="49" spans="1:5" ht="57" x14ac:dyDescent="0.2">
      <c r="A49" s="14">
        <v>1400</v>
      </c>
      <c r="B49" s="15" t="s">
        <v>88</v>
      </c>
      <c r="C49" s="16">
        <f>C50</f>
        <v>1285</v>
      </c>
      <c r="D49" s="16">
        <f>D50</f>
        <v>1285</v>
      </c>
      <c r="E49" s="16">
        <f t="shared" si="0"/>
        <v>100</v>
      </c>
    </row>
    <row r="50" spans="1:5" ht="15" x14ac:dyDescent="0.2">
      <c r="A50" s="1">
        <v>1402</v>
      </c>
      <c r="B50" s="2" t="s">
        <v>89</v>
      </c>
      <c r="C50" s="3">
        <v>1285</v>
      </c>
      <c r="D50" s="3">
        <v>1285</v>
      </c>
      <c r="E50" s="3">
        <f t="shared" si="0"/>
        <v>100</v>
      </c>
    </row>
    <row r="51" spans="1:5" ht="15" x14ac:dyDescent="0.2">
      <c r="C51" s="17">
        <v>252386.5</v>
      </c>
      <c r="D51">
        <v>245486.5</v>
      </c>
      <c r="E51" s="3">
        <v>97.3</v>
      </c>
    </row>
  </sheetData>
  <mergeCells count="7">
    <mergeCell ref="C1:E1"/>
    <mergeCell ref="A2:E2"/>
    <mergeCell ref="A3:A5"/>
    <mergeCell ref="B3:B5"/>
    <mergeCell ref="C3:C5"/>
    <mergeCell ref="D3:D5"/>
    <mergeCell ref="E3:E5"/>
  </mergeCells>
  <phoneticPr fontId="0" type="noConversion"/>
  <printOptions horizontalCentered="1"/>
  <pageMargins left="0.98425196850393704" right="0.39370078740157483" top="0.39370078740157483" bottom="0.59055118110236227" header="0" footer="0"/>
  <pageSetup paperSize="9" orientation="portrait" r:id="rId1"/>
  <headerFooter>
    <oddHeader>&amp;R&amp;P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Table1</vt:lpstr>
      <vt:lpstr>Table1!Заголовки_для_печати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2015-03-23T12:32:40Z</cp:lastPrinted>
  <dcterms:created xsi:type="dcterms:W3CDTF">2006-09-16T00:00:00Z</dcterms:created>
  <dcterms:modified xsi:type="dcterms:W3CDTF">2015-06-01T12:56:01Z</dcterms:modified>
</cp:coreProperties>
</file>