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_FilterDatabase" localSheetId="0" hidden="1">Table1!$A$7:$C$316</definedName>
    <definedName name="_xlnm.Print_Titles" localSheetId="0">Table1!$6:$6</definedName>
  </definedNames>
  <calcPr calcId="145621"/>
</workbook>
</file>

<file path=xl/calcChain.xml><?xml version="1.0" encoding="utf-8"?>
<calcChain xmlns="http://schemas.openxmlformats.org/spreadsheetml/2006/main">
  <c r="D295" i="1" l="1"/>
  <c r="D297" i="1"/>
  <c r="D294" i="1" s="1"/>
  <c r="D299" i="1"/>
  <c r="D301" i="1"/>
  <c r="F301" i="1"/>
  <c r="E301" i="1"/>
  <c r="F257" i="1"/>
  <c r="F259" i="1"/>
  <c r="F261" i="1"/>
  <c r="F263" i="1"/>
  <c r="F265" i="1"/>
  <c r="F267" i="1"/>
  <c r="F269" i="1"/>
  <c r="F271" i="1"/>
  <c r="F273" i="1"/>
  <c r="F256" i="1"/>
  <c r="E257" i="1"/>
  <c r="E259" i="1"/>
  <c r="E261" i="1"/>
  <c r="E263" i="1"/>
  <c r="E265" i="1"/>
  <c r="E267" i="1"/>
  <c r="E269" i="1"/>
  <c r="E271" i="1"/>
  <c r="E273" i="1"/>
  <c r="E256" i="1"/>
  <c r="D257" i="1"/>
  <c r="D259" i="1"/>
  <c r="D261" i="1"/>
  <c r="D263" i="1"/>
  <c r="D265" i="1"/>
  <c r="D267" i="1"/>
  <c r="D269" i="1"/>
  <c r="D271" i="1"/>
  <c r="D273" i="1"/>
  <c r="D256" i="1"/>
  <c r="D231" i="1"/>
  <c r="D233" i="1"/>
  <c r="D235" i="1"/>
  <c r="D230" i="1"/>
  <c r="F235" i="1"/>
  <c r="E235" i="1"/>
  <c r="F233" i="1"/>
  <c r="E233" i="1"/>
  <c r="D155" i="1"/>
  <c r="D161" i="1"/>
  <c r="D173" i="1"/>
  <c r="D157" i="1"/>
  <c r="D175" i="1"/>
  <c r="D167" i="1"/>
  <c r="D159" i="1"/>
  <c r="D163" i="1"/>
  <c r="D169" i="1"/>
  <c r="D165" i="1"/>
  <c r="D171" i="1"/>
  <c r="D154" i="1"/>
  <c r="F171" i="1"/>
  <c r="E171" i="1"/>
  <c r="F165" i="1"/>
  <c r="E165" i="1"/>
  <c r="F175" i="1"/>
  <c r="E175" i="1"/>
  <c r="D76" i="1"/>
  <c r="D70" i="1"/>
  <c r="D78" i="1"/>
  <c r="D72" i="1"/>
  <c r="D74" i="1"/>
  <c r="D69" i="1" s="1"/>
  <c r="D82" i="1"/>
  <c r="D84" i="1"/>
  <c r="D80" i="1"/>
  <c r="D86" i="1"/>
  <c r="D88" i="1"/>
  <c r="F88" i="1"/>
  <c r="E88" i="1"/>
  <c r="F86" i="1"/>
  <c r="E86" i="1"/>
  <c r="D30" i="1"/>
  <c r="D32" i="1"/>
  <c r="D34" i="1"/>
  <c r="D36" i="1"/>
  <c r="D40" i="1"/>
  <c r="D42" i="1"/>
  <c r="D25" i="1" s="1"/>
  <c r="D46" i="1"/>
  <c r="D48" i="1"/>
  <c r="D52" i="1"/>
  <c r="D28" i="1"/>
  <c r="D26" i="1"/>
  <c r="D38" i="1"/>
  <c r="D44" i="1"/>
  <c r="D50" i="1"/>
  <c r="F44" i="1"/>
  <c r="E44" i="1"/>
  <c r="F50" i="1"/>
  <c r="E50" i="1"/>
  <c r="F30" i="1"/>
  <c r="F32" i="1"/>
  <c r="F25" i="1" s="1"/>
  <c r="F34" i="1"/>
  <c r="F36" i="1"/>
  <c r="F40" i="1"/>
  <c r="F42" i="1"/>
  <c r="F46" i="1"/>
  <c r="F48" i="1"/>
  <c r="F52" i="1"/>
  <c r="F28" i="1"/>
  <c r="F26" i="1"/>
  <c r="F38" i="1"/>
  <c r="E30" i="1"/>
  <c r="E32" i="1"/>
  <c r="E34" i="1"/>
  <c r="E36" i="1"/>
  <c r="E40" i="1"/>
  <c r="E42" i="1"/>
  <c r="E46" i="1"/>
  <c r="E48" i="1"/>
  <c r="E52" i="1"/>
  <c r="E28" i="1"/>
  <c r="E26" i="1"/>
  <c r="E38" i="1"/>
  <c r="E25" i="1"/>
  <c r="F11" i="1"/>
  <c r="E11" i="1"/>
  <c r="D13" i="1"/>
  <c r="D15" i="1"/>
  <c r="D17" i="1"/>
  <c r="D19" i="1"/>
  <c r="D11" i="1"/>
  <c r="D21" i="1"/>
  <c r="D23" i="1"/>
  <c r="D10" i="1"/>
  <c r="F21" i="1"/>
  <c r="E21" i="1"/>
  <c r="F23" i="1"/>
  <c r="E23" i="1"/>
  <c r="F15" i="1"/>
  <c r="E15" i="1"/>
  <c r="F276" i="1"/>
  <c r="F278" i="1"/>
  <c r="F275" i="1" s="1"/>
  <c r="E278" i="1"/>
  <c r="E276" i="1"/>
  <c r="E275" i="1"/>
  <c r="D276" i="1"/>
  <c r="D278" i="1"/>
  <c r="D275" i="1" s="1"/>
  <c r="F188" i="1"/>
  <c r="F190" i="1"/>
  <c r="F184" i="1"/>
  <c r="F186" i="1"/>
  <c r="F183" i="1" s="1"/>
  <c r="E190" i="1"/>
  <c r="E184" i="1"/>
  <c r="E186" i="1"/>
  <c r="E188" i="1"/>
  <c r="E183" i="1"/>
  <c r="D184" i="1"/>
  <c r="D186" i="1"/>
  <c r="D183" i="1" s="1"/>
  <c r="D188" i="1"/>
  <c r="D190" i="1"/>
  <c r="F180" i="1"/>
  <c r="E180" i="1"/>
  <c r="D180" i="1"/>
  <c r="F159" i="1"/>
  <c r="F157" i="1"/>
  <c r="F163" i="1"/>
  <c r="F169" i="1"/>
  <c r="F173" i="1"/>
  <c r="F155" i="1"/>
  <c r="F154" i="1" s="1"/>
  <c r="F161" i="1"/>
  <c r="F167" i="1"/>
  <c r="E159" i="1"/>
  <c r="E157" i="1"/>
  <c r="E163" i="1"/>
  <c r="E169" i="1"/>
  <c r="E173" i="1"/>
  <c r="E155" i="1"/>
  <c r="E161" i="1"/>
  <c r="E167" i="1"/>
  <c r="E154" i="1"/>
  <c r="F70" i="1"/>
  <c r="F72" i="1"/>
  <c r="F69" i="1" s="1"/>
  <c r="F74" i="1"/>
  <c r="F76" i="1"/>
  <c r="F82" i="1"/>
  <c r="F78" i="1"/>
  <c r="F84" i="1"/>
  <c r="F80" i="1"/>
  <c r="E70" i="1"/>
  <c r="E72" i="1"/>
  <c r="E74" i="1"/>
  <c r="E76" i="1"/>
  <c r="E82" i="1"/>
  <c r="E78" i="1"/>
  <c r="E69" i="1" s="1"/>
  <c r="E84" i="1"/>
  <c r="E80" i="1"/>
  <c r="F295" i="1"/>
  <c r="F297" i="1"/>
  <c r="F299" i="1"/>
  <c r="F294" i="1"/>
  <c r="E295" i="1"/>
  <c r="E297" i="1"/>
  <c r="E299" i="1"/>
  <c r="E294" i="1"/>
  <c r="D309" i="1"/>
  <c r="F238" i="1"/>
  <c r="F240" i="1"/>
  <c r="F237" i="1" s="1"/>
  <c r="F244" i="1"/>
  <c r="F242" i="1"/>
  <c r="E240" i="1"/>
  <c r="E244" i="1"/>
  <c r="E238" i="1"/>
  <c r="E242" i="1"/>
  <c r="E237" i="1" s="1"/>
  <c r="D240" i="1"/>
  <c r="D244" i="1"/>
  <c r="D237" i="1" s="1"/>
  <c r="D238" i="1"/>
  <c r="D242" i="1"/>
  <c r="F210" i="1"/>
  <c r="F212" i="1"/>
  <c r="F209" i="1"/>
  <c r="F215" i="1"/>
  <c r="F214" i="1" s="1"/>
  <c r="F217" i="1"/>
  <c r="F219" i="1"/>
  <c r="F221" i="1"/>
  <c r="F223" i="1"/>
  <c r="F226" i="1"/>
  <c r="F228" i="1"/>
  <c r="F225" i="1"/>
  <c r="F231" i="1"/>
  <c r="F230" i="1"/>
  <c r="E210" i="1"/>
  <c r="E212" i="1"/>
  <c r="E209" i="1" s="1"/>
  <c r="E215" i="1"/>
  <c r="E214" i="1" s="1"/>
  <c r="E217" i="1"/>
  <c r="E219" i="1"/>
  <c r="E221" i="1"/>
  <c r="E223" i="1"/>
  <c r="E226" i="1"/>
  <c r="E228" i="1"/>
  <c r="E225" i="1"/>
  <c r="E231" i="1"/>
  <c r="E230" i="1"/>
  <c r="D210" i="1"/>
  <c r="D212" i="1"/>
  <c r="D209" i="1" s="1"/>
  <c r="D215" i="1"/>
  <c r="D214" i="1" s="1"/>
  <c r="D217" i="1"/>
  <c r="D219" i="1"/>
  <c r="D221" i="1"/>
  <c r="D223" i="1"/>
  <c r="D226" i="1"/>
  <c r="D228" i="1"/>
  <c r="D225" i="1"/>
  <c r="F91" i="1"/>
  <c r="F90" i="1" s="1"/>
  <c r="F95" i="1"/>
  <c r="F93" i="1"/>
  <c r="E91" i="1"/>
  <c r="E90" i="1" s="1"/>
  <c r="E95" i="1"/>
  <c r="E93" i="1"/>
  <c r="D91" i="1"/>
  <c r="D90" i="1" s="1"/>
  <c r="D95" i="1"/>
  <c r="D93" i="1"/>
  <c r="F13" i="1"/>
  <c r="F10" i="1" s="1"/>
  <c r="F17" i="1"/>
  <c r="F19" i="1"/>
  <c r="E13" i="1"/>
  <c r="E10" i="1" s="1"/>
  <c r="E17" i="1"/>
  <c r="E19" i="1"/>
  <c r="F178" i="1"/>
  <c r="F177" i="1" s="1"/>
  <c r="F193" i="1"/>
  <c r="F192" i="1" s="1"/>
  <c r="E178" i="1"/>
  <c r="E177" i="1" s="1"/>
  <c r="E193" i="1"/>
  <c r="E192" i="1" s="1"/>
  <c r="D178" i="1"/>
  <c r="D177" i="1" s="1"/>
  <c r="D153" i="1" s="1"/>
  <c r="D193" i="1"/>
  <c r="D192" i="1"/>
  <c r="D281" i="1"/>
  <c r="D283" i="1"/>
  <c r="D280" i="1" s="1"/>
  <c r="D285" i="1"/>
  <c r="D287" i="1"/>
  <c r="D289" i="1"/>
  <c r="D291" i="1"/>
  <c r="D98" i="1"/>
  <c r="D97" i="1" s="1"/>
  <c r="D104" i="1"/>
  <c r="D103" i="1" s="1"/>
  <c r="D106" i="1"/>
  <c r="D108" i="1"/>
  <c r="D101" i="1"/>
  <c r="D100" i="1" s="1"/>
  <c r="D55" i="1"/>
  <c r="D57" i="1"/>
  <c r="D54" i="1"/>
  <c r="D60" i="1"/>
  <c r="D62" i="1"/>
  <c r="D59" i="1" s="1"/>
  <c r="D64" i="1"/>
  <c r="D66" i="1"/>
  <c r="D112" i="1"/>
  <c r="D114" i="1"/>
  <c r="D111" i="1"/>
  <c r="D117" i="1"/>
  <c r="D119" i="1"/>
  <c r="D121" i="1"/>
  <c r="D116" i="1"/>
  <c r="D123" i="1"/>
  <c r="D127" i="1"/>
  <c r="D126" i="1" s="1"/>
  <c r="D130" i="1"/>
  <c r="D132" i="1"/>
  <c r="D129" i="1"/>
  <c r="D135" i="1"/>
  <c r="D134" i="1"/>
  <c r="D138" i="1"/>
  <c r="D140" i="1"/>
  <c r="D137" i="1" s="1"/>
  <c r="D142" i="1"/>
  <c r="D144" i="1"/>
  <c r="D148" i="1"/>
  <c r="D146" i="1"/>
  <c r="D151" i="1"/>
  <c r="D150" i="1" s="1"/>
  <c r="D197" i="1"/>
  <c r="D196" i="1" s="1"/>
  <c r="D200" i="1"/>
  <c r="D199" i="1" s="1"/>
  <c r="D203" i="1"/>
  <c r="D202" i="1" s="1"/>
  <c r="D206" i="1"/>
  <c r="D205" i="1" s="1"/>
  <c r="D248" i="1"/>
  <c r="D250" i="1"/>
  <c r="D247" i="1"/>
  <c r="D253" i="1"/>
  <c r="D252" i="1"/>
  <c r="D304" i="1"/>
  <c r="D306" i="1"/>
  <c r="D303" i="1" s="1"/>
  <c r="D312" i="1"/>
  <c r="D308" i="1"/>
  <c r="F117" i="1"/>
  <c r="F119" i="1"/>
  <c r="F116" i="1" s="1"/>
  <c r="F121" i="1"/>
  <c r="F123" i="1"/>
  <c r="E117" i="1"/>
  <c r="E119" i="1"/>
  <c r="E121" i="1"/>
  <c r="E123" i="1"/>
  <c r="E116" i="1" s="1"/>
  <c r="F101" i="1"/>
  <c r="F100" i="1"/>
  <c r="E101" i="1"/>
  <c r="E100" i="1"/>
  <c r="F98" i="1"/>
  <c r="F97" i="1"/>
  <c r="E98" i="1"/>
  <c r="E97" i="1"/>
  <c r="F250" i="1"/>
  <c r="F281" i="1"/>
  <c r="F283" i="1"/>
  <c r="F285" i="1"/>
  <c r="F287" i="1"/>
  <c r="F280" i="1" s="1"/>
  <c r="F289" i="1"/>
  <c r="F291" i="1"/>
  <c r="E281" i="1"/>
  <c r="E283" i="1"/>
  <c r="E280" i="1" s="1"/>
  <c r="E255" i="1" s="1"/>
  <c r="E285" i="1"/>
  <c r="E287" i="1"/>
  <c r="E289" i="1"/>
  <c r="E291" i="1"/>
  <c r="F309" i="1"/>
  <c r="F312" i="1"/>
  <c r="F308" i="1"/>
  <c r="E309" i="1"/>
  <c r="E312" i="1"/>
  <c r="E308" i="1" s="1"/>
  <c r="F304" i="1"/>
  <c r="F306" i="1"/>
  <c r="F303" i="1"/>
  <c r="E304" i="1"/>
  <c r="E306" i="1"/>
  <c r="E303" i="1" s="1"/>
  <c r="F55" i="1"/>
  <c r="F57" i="1"/>
  <c r="F54" i="1"/>
  <c r="F60" i="1"/>
  <c r="F62" i="1"/>
  <c r="F59" i="1" s="1"/>
  <c r="F64" i="1"/>
  <c r="F66" i="1"/>
  <c r="F104" i="1"/>
  <c r="F103" i="1" s="1"/>
  <c r="F106" i="1"/>
  <c r="F108" i="1"/>
  <c r="F112" i="1"/>
  <c r="F114" i="1"/>
  <c r="F111" i="1"/>
  <c r="F110" i="1" s="1"/>
  <c r="F127" i="1"/>
  <c r="F126" i="1" s="1"/>
  <c r="F130" i="1"/>
  <c r="F132" i="1"/>
  <c r="F129" i="1"/>
  <c r="F135" i="1"/>
  <c r="F134" i="1" s="1"/>
  <c r="F138" i="1"/>
  <c r="F140" i="1"/>
  <c r="F142" i="1"/>
  <c r="F144" i="1"/>
  <c r="F148" i="1"/>
  <c r="F146" i="1"/>
  <c r="F137" i="1"/>
  <c r="F151" i="1"/>
  <c r="F150" i="1"/>
  <c r="F197" i="1"/>
  <c r="F196" i="1"/>
  <c r="F200" i="1"/>
  <c r="F199" i="1"/>
  <c r="F203" i="1"/>
  <c r="F202" i="1"/>
  <c r="F206" i="1"/>
  <c r="F205" i="1"/>
  <c r="F248" i="1"/>
  <c r="F247" i="1"/>
  <c r="F253" i="1"/>
  <c r="F252" i="1" s="1"/>
  <c r="E55" i="1"/>
  <c r="E57" i="1"/>
  <c r="E54" i="1"/>
  <c r="E60" i="1"/>
  <c r="E62" i="1"/>
  <c r="E64" i="1"/>
  <c r="E66" i="1"/>
  <c r="E59" i="1" s="1"/>
  <c r="E104" i="1"/>
  <c r="E106" i="1"/>
  <c r="E108" i="1"/>
  <c r="E103" i="1" s="1"/>
  <c r="E112" i="1"/>
  <c r="E114" i="1"/>
  <c r="E111" i="1" s="1"/>
  <c r="E110" i="1" s="1"/>
  <c r="E127" i="1"/>
  <c r="E126" i="1"/>
  <c r="E130" i="1"/>
  <c r="E132" i="1"/>
  <c r="E129" i="1" s="1"/>
  <c r="E125" i="1" s="1"/>
  <c r="E135" i="1"/>
  <c r="E134" i="1" s="1"/>
  <c r="E138" i="1"/>
  <c r="E140" i="1"/>
  <c r="E142" i="1"/>
  <c r="E144" i="1"/>
  <c r="E148" i="1"/>
  <c r="E146" i="1"/>
  <c r="E137" i="1" s="1"/>
  <c r="E151" i="1"/>
  <c r="E150" i="1"/>
  <c r="E197" i="1"/>
  <c r="E196" i="1"/>
  <c r="E200" i="1"/>
  <c r="E199" i="1"/>
  <c r="E203" i="1"/>
  <c r="E202" i="1"/>
  <c r="E206" i="1"/>
  <c r="E205" i="1"/>
  <c r="E248" i="1"/>
  <c r="E250" i="1"/>
  <c r="E247" i="1" s="1"/>
  <c r="E246" i="1" s="1"/>
  <c r="E253" i="1"/>
  <c r="E252" i="1"/>
  <c r="F293" i="1"/>
  <c r="E195" i="1"/>
  <c r="F195" i="1"/>
  <c r="D246" i="1"/>
  <c r="D110" i="1"/>
  <c r="F125" i="1" l="1"/>
  <c r="D125" i="1"/>
  <c r="E9" i="1"/>
  <c r="F153" i="1"/>
  <c r="D255" i="1"/>
  <c r="D9" i="1"/>
  <c r="D293" i="1"/>
  <c r="F246" i="1"/>
  <c r="D195" i="1"/>
  <c r="E153" i="1"/>
  <c r="F9" i="1"/>
  <c r="D208" i="1"/>
  <c r="E208" i="1"/>
  <c r="F208" i="1"/>
  <c r="E293" i="1"/>
  <c r="E68" i="1"/>
  <c r="F68" i="1"/>
  <c r="F255" i="1"/>
  <c r="D68" i="1"/>
  <c r="D8" i="1" l="1"/>
  <c r="F8" i="1"/>
  <c r="E8" i="1"/>
</calcChain>
</file>

<file path=xl/sharedStrings.xml><?xml version="1.0" encoding="utf-8"?>
<sst xmlns="http://schemas.openxmlformats.org/spreadsheetml/2006/main" count="866" uniqueCount="362">
  <si>
    <t>0122102</t>
  </si>
  <si>
    <t>0122103</t>
  </si>
  <si>
    <t>0122301</t>
  </si>
  <si>
    <t>0900000</t>
  </si>
  <si>
    <t>1000000</t>
  </si>
  <si>
    <t>1010000</t>
  </si>
  <si>
    <t>1090000</t>
  </si>
  <si>
    <t>Муниципальная программа муниципального образования Фировский район Тверской области "Развитие инвестиционного потенциала, предпринимательства и агропромышленного комплекса" на 2014 - 2016 годы</t>
  </si>
  <si>
    <t>0410000</t>
  </si>
  <si>
    <t>Подпрограмма  "Обеспечение жилыми помещениями детей-сирот, детей, оставшихся без попечения родителей, лиц из числа детей-сирот и детей, оставшихся без попечения родителей"</t>
  </si>
  <si>
    <t>Подпрограмма   "Поддержка отрасли «Здравоохранение"</t>
  </si>
  <si>
    <t>0720000</t>
  </si>
  <si>
    <t>Проведение диспансеризации лиц, замещающих должности муниципальной службы</t>
  </si>
  <si>
    <t>Подпрограмма "Обеспечение энергосбережения и повышение  энергетической эффективности"</t>
  </si>
  <si>
    <t>Подпрограмма "Обеспечение развития сферы транспорта и дорожного хозяйства"</t>
  </si>
  <si>
    <t>Подпрограмма   "Повышение социальной адаптации и реабилитации лиц с ограниченными возможностями"</t>
  </si>
  <si>
    <t>0730000</t>
  </si>
  <si>
    <t>Выплата материальной поддержки председателям совета ветеранов и инвалидов</t>
  </si>
  <si>
    <t>Организация экскурсии для инвалидов по памятным местам</t>
  </si>
  <si>
    <t>Подпрограмма   "Обеспечение жильем молодых семей"</t>
  </si>
  <si>
    <t>0740000</t>
  </si>
  <si>
    <t>0744001</t>
  </si>
  <si>
    <t>008</t>
  </si>
  <si>
    <t>Распределение бюджетных ассигнований по целевым статьям (муниципальным программам муниципального образования Фировский район Тверской области и непрограммным направлениям деятельности) и главным распорядителям средств  бюджета муниципального образования Фировский район Тверской области на 2014 год и на плановый период 2015 - 2016 годов</t>
  </si>
  <si>
    <t>001</t>
  </si>
  <si>
    <t>Разработка пресс-релиз о деятельности органов местного самоуправления на платной основе</t>
  </si>
  <si>
    <t>Подпрограмма   "Обеспечение информационной открытости органов местного самоуправления Фировского района"</t>
  </si>
  <si>
    <t>0930000</t>
  </si>
  <si>
    <t>0990000</t>
  </si>
  <si>
    <t>Расходы по центральному аппарату органов местного самоуправления Фировского района, на финансовое обеспечение реализации переданных государственных полномочий на государственную регистрацию актов гражданского состояния</t>
  </si>
  <si>
    <t>0999121</t>
  </si>
  <si>
    <t>0999110</t>
  </si>
  <si>
    <t>Расходы на функционирование высшего должностного лица муниципального образования</t>
  </si>
  <si>
    <t>Подпрограмма "Повышение эффективности функционирования системы органов местного самоуправления"</t>
  </si>
  <si>
    <t>0910000</t>
  </si>
  <si>
    <t>0130000</t>
  </si>
  <si>
    <t>0190000</t>
  </si>
  <si>
    <t>Обеспечивающая подпрограмма</t>
  </si>
  <si>
    <t>0300000</t>
  </si>
  <si>
    <t>Подпрограмма   "Обеспечение предупреждения и ликвидации последствий чрезвычайных ситуаций и стихийных бедствий"</t>
  </si>
  <si>
    <t>Создание резерва материальных средств для ликвидации последствий чрезвычайных ситуаций и аварий</t>
  </si>
  <si>
    <t>0320000</t>
  </si>
  <si>
    <t>0321003</t>
  </si>
  <si>
    <t>0400000</t>
  </si>
  <si>
    <t>0510000</t>
  </si>
  <si>
    <t>0520000</t>
  </si>
  <si>
    <t>0530000</t>
  </si>
  <si>
    <t>0600000</t>
  </si>
  <si>
    <t>0610000</t>
  </si>
  <si>
    <t>0611001</t>
  </si>
  <si>
    <t>Муниципальная программа муниципального образования Фировский район Тверской области "Развитие образования Фировского района" на 2014 – 2016 годы</t>
  </si>
  <si>
    <t xml:space="preserve">Подпрограмма  «Повышение доступности и качества дошкольного образования» </t>
  </si>
  <si>
    <t xml:space="preserve">Подпрограмма «Повышение доступности и качества общего образования» </t>
  </si>
  <si>
    <t>ОТДЕЛ ОБРАЗОВАНИЯ АДМИНИСТРАЦИИ ФИРОВСКОГО РАЙОНА</t>
  </si>
  <si>
    <t>011</t>
  </si>
  <si>
    <t>АДМИНИСТРАЦИЯ ФИРОВСКОГО РАЙОНА ТВЕРСКОЙ ОБЛАСТИ</t>
  </si>
  <si>
    <t>Предоставление компенсации части родительской платы  за присмотр и уход за  ребёнком в организациях, реализующих основную общеобразовательную программу дошкольного образования</t>
  </si>
  <si>
    <t>Подпрограмма  "Обеспечение развития массового спорта"</t>
  </si>
  <si>
    <t>010</t>
  </si>
  <si>
    <t>ОТДЕЛ ПО ДЕЛАМ КУЛЬТУРЫ МОЛОДЕЖИ И СПОРТА АДМИНИСТРАЦИИ ФИРОВСКОГО РАЙОНА</t>
  </si>
  <si>
    <t>Подпрограмма  "Обеспечение качества условий предоставления образовательных услуг учреждением дополнительного образования детей в сфере физической культуры и спорта"</t>
  </si>
  <si>
    <t>Муниципальная программа муниципального образования Фировский район Тверской области "Развитие физической культуры и спорта"на 2014 - 2016 годы</t>
  </si>
  <si>
    <t>9900000</t>
  </si>
  <si>
    <t>9920000</t>
  </si>
  <si>
    <t>Обслуживание муниципального долга Фировского района</t>
  </si>
  <si>
    <t>Подпрограмма  "Обеспечение сбалансированности и устойчивости местного бюджета муниципального образования Фировский район и бюджетов поселений, входящих в его состав"</t>
  </si>
  <si>
    <t>1099121</t>
  </si>
  <si>
    <t>Расходы, не включенные в муниципальные программы муниципального образования Фировский район Тверской области</t>
  </si>
  <si>
    <t>Резервный фонд Администраии Фировского района Тверской области</t>
  </si>
  <si>
    <t>КОНТРОЛЬНО-РЕВИЗИОННОЕ УПРАВЛЕНИЕ ФИРОВСКОГО РАЙОНА</t>
  </si>
  <si>
    <t>012</t>
  </si>
  <si>
    <t>Проведение оценки объектов</t>
  </si>
  <si>
    <t>Подпрограмма   "Повышение эффективности управления муниципальным имуществом и использования земельных участков"</t>
  </si>
  <si>
    <t>9990000</t>
  </si>
  <si>
    <t>002</t>
  </si>
  <si>
    <t>2014 год</t>
  </si>
  <si>
    <t>2015 год</t>
  </si>
  <si>
    <t>2016 год</t>
  </si>
  <si>
    <t>Сумма, тыс.руб.</t>
  </si>
  <si>
    <t>0122101</t>
  </si>
  <si>
    <t>0199121</t>
  </si>
  <si>
    <t>0199123</t>
  </si>
  <si>
    <t>Подпрограмма   "Обеспечение развития инвестиционного потенциала Фировского района Тверской области"</t>
  </si>
  <si>
    <t>Издание рекламно-информационных материалов о Фировском районе  и выпуск сувенирной продукции с символикой Фировского района</t>
  </si>
  <si>
    <t>Подпрограмма  "Развитие агропромышленного комплекса в Фировском районе Тверской области"</t>
  </si>
  <si>
    <t>ФИНАНСОВОЕ УПРАВЛЕНИЕ АДМИНИСТРАЦИИ ФИРОВСКОГО РАЙОНА</t>
  </si>
  <si>
    <t>0212302</t>
  </si>
  <si>
    <t>0220000</t>
  </si>
  <si>
    <t>Подпрограмма "Обеспечение качества условий предоставления образовательных услуг учреждением дополнительного образования детей в сфере культуры"</t>
  </si>
  <si>
    <t>0240000</t>
  </si>
  <si>
    <t>Подпрограмма  "Обеспечение развития туризма"</t>
  </si>
  <si>
    <t>0250000</t>
  </si>
  <si>
    <t>Подпрограмма  "Обеспечение развития молодежной политики"</t>
  </si>
  <si>
    <t>0290000</t>
  </si>
  <si>
    <t>0299121</t>
  </si>
  <si>
    <t>КОМИТЕТ ПО УПРАВЛЕНИЮ МУНИЦИПАЛЬНОЙ СОБСТВЕННОСТЬЮ И ЗЕМЕЛЬНЫМИ ОТНОШЕНИЯМИ</t>
  </si>
  <si>
    <t>Предоставление субсидии за произведенную и реализованную животноводческую продукцию (молоко) сельскохозяйственным организациям и крестьянско-фермерским хозяйствам Фировского района</t>
  </si>
  <si>
    <t>0430000</t>
  </si>
  <si>
    <t>0434001</t>
  </si>
  <si>
    <t>Подпрограмма "Развитие похоронного дела в Фировском районе Тверской области"</t>
  </si>
  <si>
    <t>0450000</t>
  </si>
  <si>
    <t>Выплаты социального пособия на погребение специализированным службам для социально незащищенных слоев населения согласно гарантированному перечню</t>
  </si>
  <si>
    <t>Подпрограмма "Содействие временной занятости безработных и ищущих работу граждан муниципального образования «Фировский район""</t>
  </si>
  <si>
    <t>0460000</t>
  </si>
  <si>
    <t>Организация проведения оплачиваемых общественных работ для безработных и ищущих работу граждан</t>
  </si>
  <si>
    <t>Организация временного трудоустройства несовершеннолетних граждан</t>
  </si>
  <si>
    <t>Подпрограмма "Совершенствование системы мониторинга  прогнозирования социально-экономического развития Фировского района, механизмов программно-целевого планирования"</t>
  </si>
  <si>
    <t>0470000</t>
  </si>
  <si>
    <t>0500000</t>
  </si>
  <si>
    <t>Подпрограмма  "Обеспечение развития системы жилищно-коммунального и газового хозяйства"</t>
  </si>
  <si>
    <t>Муниципальная программа муниципального образования Фировский район Тверской области "Обеспечение безопасности населения" на 2014 – 2016 годы</t>
  </si>
  <si>
    <t>0310000</t>
  </si>
  <si>
    <t xml:space="preserve">Подпрограмма «Обеспечение инновационного характера образования» </t>
  </si>
  <si>
    <t>0200000</t>
  </si>
  <si>
    <t>0210000</t>
  </si>
  <si>
    <t>Муниципальная программа муниципального образования Фировский район Тверской области "Развитие отрасли культуры" на 2014 – 2016 годы</t>
  </si>
  <si>
    <t>Подпрограмма  "Сохранение и приумножение культурного потенциала Фировского района"</t>
  </si>
  <si>
    <t>0212301</t>
  </si>
  <si>
    <t>Подпрограмма  "Обеспечение общественной безопасности и правопорядка, профилактика правонарушений"</t>
  </si>
  <si>
    <t>0620000</t>
  </si>
  <si>
    <t>Предоставление горюче-смазочных материалов для оперативного реагирования при нарушении правопорядка в общественных местах и на улице</t>
  </si>
  <si>
    <t>Подпрограмма "Усиление противодействия злоупотреблению и незаконному обороту наркотических средств, психотропных веществ"</t>
  </si>
  <si>
    <t>0630000</t>
  </si>
  <si>
    <t>Проведение инструментального контроля на предмет установления факта потребления наркотических и психотропных веществ</t>
  </si>
  <si>
    <t>0690000</t>
  </si>
  <si>
    <t>Расходы по центральному аппарату органов местного самоуправления Фировского района (Единая дежурная диспетчерская служба Администрации Фировского района)</t>
  </si>
  <si>
    <t>0699121</t>
  </si>
  <si>
    <t>0700000</t>
  </si>
  <si>
    <t>0710000</t>
  </si>
  <si>
    <t>0800000</t>
  </si>
  <si>
    <t>Муниципальная программа муниципального образования Фировский район Тверской области "Управление муниципальным имуществом и регулирование земельных отношений" на 2014 – 2016 годы</t>
  </si>
  <si>
    <t>0810000</t>
  </si>
  <si>
    <t>0890000</t>
  </si>
  <si>
    <t>Муниципальная программа муниципального образования Фировский район Тверской области "Муниципальное управление" на 2014 - 2016 годы</t>
  </si>
  <si>
    <t>Муниципальная программа муниципального образования Фировский район Тверской области "Управление муниципальными финансами" на 2014 - 2016 годы</t>
  </si>
  <si>
    <t/>
  </si>
  <si>
    <t>КЦСР</t>
  </si>
  <si>
    <t>ППП</t>
  </si>
  <si>
    <t>Наименование</t>
  </si>
  <si>
    <t>2014г.</t>
  </si>
  <si>
    <t>плановый период</t>
  </si>
  <si>
    <t>ВСЕГО</t>
  </si>
  <si>
    <t>0100000</t>
  </si>
  <si>
    <t>0110000</t>
  </si>
  <si>
    <t>0120000</t>
  </si>
  <si>
    <t>0934001</t>
  </si>
  <si>
    <t>Расходы по центральному аппарату органов местного самоуправления Фировского района, на финансовое обеспечение реализации переданных государственных полномочий по составлению списков кандидатов в присяжные заседатели федеральных судов общей юрисдикции в Российской Федерации</t>
  </si>
  <si>
    <t>Муниципальная программа муниципального образования Фировский район Тверской области "Развитие жилищно-коммунальной инфраструктуры, строительства, сферы транспорта, дорожного хозяйства и обеспечение энергосбережения в целях повышения энергетической эффективности" на 2014 – 2016 годы</t>
  </si>
  <si>
    <t>Муниципальная программа муниципального образования Фировский район Тверской области "Социальная поддержка граждан" на 2014 - 2016 годы</t>
  </si>
  <si>
    <t>0117601</t>
  </si>
  <si>
    <t>0127602</t>
  </si>
  <si>
    <t>0127204</t>
  </si>
  <si>
    <t>0127201</t>
  </si>
  <si>
    <t>0127202</t>
  </si>
  <si>
    <t>0131001</t>
  </si>
  <si>
    <t>0131002</t>
  </si>
  <si>
    <t>0199122</t>
  </si>
  <si>
    <t>0197502</t>
  </si>
  <si>
    <t>0211001</t>
  </si>
  <si>
    <t>0211002</t>
  </si>
  <si>
    <t>0221002</t>
  </si>
  <si>
    <t>0251001</t>
  </si>
  <si>
    <t>0299123</t>
  </si>
  <si>
    <t>0311001</t>
  </si>
  <si>
    <t>0311002</t>
  </si>
  <si>
    <t>0321001</t>
  </si>
  <si>
    <t>0321002</t>
  </si>
  <si>
    <t>0411001</t>
  </si>
  <si>
    <t>0431001</t>
  </si>
  <si>
    <t>0461001</t>
  </si>
  <si>
    <t>0461002</t>
  </si>
  <si>
    <t>0471001</t>
  </si>
  <si>
    <t>0537521</t>
  </si>
  <si>
    <t>0531001</t>
  </si>
  <si>
    <t>0621001</t>
  </si>
  <si>
    <t>0631001</t>
  </si>
  <si>
    <t>0721001</t>
  </si>
  <si>
    <t>0721002</t>
  </si>
  <si>
    <t>0721003</t>
  </si>
  <si>
    <t>0721004</t>
  </si>
  <si>
    <t>0721005</t>
  </si>
  <si>
    <t>0731001</t>
  </si>
  <si>
    <t>0731002</t>
  </si>
  <si>
    <t>0811001</t>
  </si>
  <si>
    <t>0811002</t>
  </si>
  <si>
    <t>0899121</t>
  </si>
  <si>
    <t>0911001</t>
  </si>
  <si>
    <t>0911002</t>
  </si>
  <si>
    <t>0911003</t>
  </si>
  <si>
    <t>0911004</t>
  </si>
  <si>
    <t>0918001</t>
  </si>
  <si>
    <t>0911005</t>
  </si>
  <si>
    <t>0911006</t>
  </si>
  <si>
    <t>0911007</t>
  </si>
  <si>
    <t>0997541</t>
  </si>
  <si>
    <t>1011001</t>
  </si>
  <si>
    <t>0117501</t>
  </si>
  <si>
    <t>0122302</t>
  </si>
  <si>
    <t>0241001</t>
  </si>
  <si>
    <t>0299124</t>
  </si>
  <si>
    <t>Организация и проведение литературных гостинных, круглых столов, семинаров, мероприятий по разным тематическим направлениям</t>
  </si>
  <si>
    <t>0511001</t>
  </si>
  <si>
    <t>0715082</t>
  </si>
  <si>
    <t>0717511</t>
  </si>
  <si>
    <t>Расходы на обеспечение деятельности Контрольно-ревизионного управления Фировского района</t>
  </si>
  <si>
    <t>0112301</t>
  </si>
  <si>
    <t>Предоставление общедоступного и бесплатного дошкольного образования в муниципальных казенных дошкольных образовательных учреждениях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</si>
  <si>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учреждениях</t>
  </si>
  <si>
    <t>Предоставление общедоступного и бесплатного дошкольного образования в муниципальных бюджетных дошкольных образовательных учреждениях</t>
  </si>
  <si>
    <t>Предоставление общедоступного и бесплатного дошкольного, начального общего, основного общего, среднего (полного) общего образования, а так же дополнительного образования в муниципальных казенных общеобразовательных учреждениях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</si>
  <si>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учреждениях, обеспечение дополнительного образования детей в муниципальных общеобразовательных учреждениях</t>
  </si>
  <si>
    <t>Предоставление общедоступного и бесплатного дошкольного, начального общего, основного общего, среднего (полного) общего образования, а так же дополнительного образования в муниципальных бюджетных общеобразовательных учреждениях</t>
  </si>
  <si>
    <t>Организация транспортного обслуживания населения в части обеспечения подвоза учащихся, проживающих в сельской местности, к месту обучения и обратно</t>
  </si>
  <si>
    <t>Субсидии на создание условий для предоставления транспортных услуг населению и организации транспортного обслуживания населения между поселениями в границах муниципального района в части обеспечения подвоза учащихся, проживающих в сельской местности, к месту обучения и обратно</t>
  </si>
  <si>
    <t>Организация обеспечения учащихся начальных классов муниципальных казенных общеобразовательных учреждений горячим питанием</t>
  </si>
  <si>
    <t>Субсидии на организацию обеспечения учащихся начальных классов муниципальных общеобразовательных учреждений горячим питанием</t>
  </si>
  <si>
    <t>Организация обеспечения учащихся начальных классов муниципальных бюджетных общеобразовательных учреждений горячим питанием</t>
  </si>
  <si>
    <t>Субсидии на организацию отдыха детей в каникулярное время</t>
  </si>
  <si>
    <t>Проведение муниципальных мероприятий с обучающимися, организации их участия в региональных и всероссийских мероприятиях</t>
  </si>
  <si>
    <t>Проведение районных мероприятий с участием педагогической общественности Фировского района</t>
  </si>
  <si>
    <t>Расходы по центральному аппарату Отдела образования Администрации Фировского района, на выполнение полномочий муниципального образования "Фировский район"</t>
  </si>
  <si>
    <t>Расходы по методическому кабинету Отдела образования Администрации Фировского района</t>
  </si>
  <si>
    <t>Расходы по бухгалтерии Отдела образования Администрации Фировского района</t>
  </si>
  <si>
    <t>Осуществление государственных полномочий по созданию, исполнению полномочий и обеспечению деятельности комиссий по делам несовершеннолетних</t>
  </si>
  <si>
    <t>Комплектование библиотечных фондов</t>
  </si>
  <si>
    <t>Финансовое обеспечение деятельности районного муниципального учреждения культуры «Фировская межпоселенческая центральная библиотека»</t>
  </si>
  <si>
    <t>Творчество на профессиональной основе в культурно - досуговых учреждениях</t>
  </si>
  <si>
    <t>Финансовое обеспечение деятельности муниципального учреждения  культуры «Фировский районный краеведческий музей»</t>
  </si>
  <si>
    <t>Финансовое обеспечение деятельности муниципального образовательного учреждения дополнительного образования детей «Фировская детская школа искусств»</t>
  </si>
  <si>
    <t>Организация участия в концертах, фестивалях, конкурсах воспитанников детской школы искусств</t>
  </si>
  <si>
    <t>Организация и проведение мероприятий, направленных на привлечение туристского потока в Фировский район</t>
  </si>
  <si>
    <t>Участие молодежи в организации и проведении межрайонных фестивалей и конкурсов</t>
  </si>
  <si>
    <t>Расходы по центральному аппарату Отдела по делам культуры, молодежи и спорта Администрации Фировского района, на выполнение полномочий муниципального образования "Фировский район"</t>
  </si>
  <si>
    <t>Расходы по бухгалтерии Отдела по делам культуры, молодежи и спорта Администрации Фировского района</t>
  </si>
  <si>
    <t>Расходы по телерадиоканалу «Фирово» Отдела по делам культуры, молодежи и спорта Администрации Фировского района</t>
  </si>
  <si>
    <t>Проведение муниципальных соревнований и спортивных праздников</t>
  </si>
  <si>
    <t>Участие в областных, межрегиональных и межрайонных соревнованиях спортсменов</t>
  </si>
  <si>
    <t>Финансовое обеспечение деятельности муниципального образовательного учреждения дополнительного образования детей «Фировская детско-юношеская спортивная школа»</t>
  </si>
  <si>
    <r>
      <t>Участие воспитанников</t>
    </r>
    <r>
      <rPr>
        <b/>
        <sz val="11"/>
        <color indexed="8"/>
        <rFont val="Times New Roman"/>
        <family val="1"/>
        <charset val="204"/>
      </rPr>
      <t xml:space="preserve"> </t>
    </r>
    <r>
      <rPr>
        <sz val="11"/>
        <color indexed="8"/>
        <rFont val="Times New Roman"/>
        <family val="1"/>
        <charset val="204"/>
      </rPr>
      <t>учреждения дополнительного образования детей в сфере физической культуры и спорта в муниципальных соревнованиях по видам спорта</t>
    </r>
  </si>
  <si>
    <r>
      <t>Участие воспитанников</t>
    </r>
    <r>
      <rPr>
        <b/>
        <sz val="11"/>
        <color indexed="8"/>
        <rFont val="Times New Roman"/>
        <family val="1"/>
        <charset val="204"/>
      </rPr>
      <t xml:space="preserve"> </t>
    </r>
    <r>
      <rPr>
        <sz val="11"/>
        <color indexed="8"/>
        <rFont val="Times New Roman"/>
        <family val="1"/>
        <charset val="204"/>
      </rPr>
      <t>учреждения дополнительного образования детей в сфере физической культуры и спорта в областных и межрайонных соревнованиях</t>
    </r>
  </si>
  <si>
    <t>Приобретение спортивного инвентаря и оборудования</t>
  </si>
  <si>
    <t>Оказание содействия в улучшении жилищных условий граждан, проживающих в сельской местности, в том числе молодых семей и молодых специалистов</t>
  </si>
  <si>
    <t>0454001</t>
  </si>
  <si>
    <t>Предоставление статистической информации территориальным органом Федеральной службы государственной статистики по Тверской области</t>
  </si>
  <si>
    <t>Осуществление отдельных государственных полномочий Тверской области в сфере осуществления дорожной деятельности</t>
  </si>
  <si>
    <t>Содержание и ремонт автомобильных дорог общего пользования местного значения Фировского района и сооружений на них</t>
  </si>
  <si>
    <t>0534001</t>
  </si>
  <si>
    <t>Организация транспортного обслуживания населения на маршрутах автомобильного транспорта между поселениями в границах муниципального района в соответствии с минимальными социальными требованиями</t>
  </si>
  <si>
    <t>Субвенции на обеспечение предоставления жилых помещений детям-сиротам, детям, оставшимся без попечения родителей, лицам из их числа по договорам найма специализированных жилых помещений</t>
  </si>
  <si>
    <t>Обеспечение предоставления жилых помещений детям-сиротам, детям, оставшимся без попечения родителей, лицам из их числа по договорам найма специализированных жилых помещений</t>
  </si>
  <si>
    <t>Возмещение расходов на пребывание в стационаре по социальным показаниям</t>
  </si>
  <si>
    <t>Пополнение необходимого запаса медикаментов</t>
  </si>
  <si>
    <t>Содержание зданий, в целях проведения приема населения врачами общей практики</t>
  </si>
  <si>
    <t>Выплата стипендий студентам, обучающимся в высших и средних профессиональных медицинских образовательных учреждениях</t>
  </si>
  <si>
    <t>Субсидии на обеспечение жильем молодых семей, в целях софинансирования расходов</t>
  </si>
  <si>
    <t>Оформление схем  расположения земельных участков на кадастровом плане (карте) территории, проведение кадастровых работ при формировании земельных участков, уточнение границ населенных пунктов, изготовление технических паспотров, технических планов</t>
  </si>
  <si>
    <t>Расходы по центральному аппарату Комитета по управлению муниципальной собственностью и земельными отношениями Администрации Фировского района, на выполнение полномочий муниципального образования "Фировский район"</t>
  </si>
  <si>
    <t>Профессиональная подготовка, переподготовка, обучение муниципальных служащих, руководителей муниципальных учреждений и муниципальных предприятий</t>
  </si>
  <si>
    <t>Проведение ремонтных работ в служебных и административных зданиях и помещениях</t>
  </si>
  <si>
    <t xml:space="preserve">Приобретение оргтехники, программного лицензионного обеспечения, мебели  и иных основных средств  для обеспечения деятельности </t>
  </si>
  <si>
    <t xml:space="preserve">Назначение и выплата  пенсии за выслугу лет к  трудовой пенсии по старости (инвалидности) муниципальным служащим </t>
  </si>
  <si>
    <t>Оплата членских взносов Совету ассоциаций муниципальных образований Тверской области</t>
  </si>
  <si>
    <t>Проведение муниципальных выборов высшего должностного лица муниципального образования</t>
  </si>
  <si>
    <t>Доплаты Почетным гражданам Фировского района</t>
  </si>
  <si>
    <t>Предоставление субсидии на поддержку редакции районной газеты</t>
  </si>
  <si>
    <t>Расходы по центральному аппарату органов местного самоуправления Фировского района (Администрации Фировского района), на выполнение полномочий муниципального образования «Фировский район»</t>
  </si>
  <si>
    <t>0999122</t>
  </si>
  <si>
    <t>Расходы по центральному аппарату органов местного самоуправления Фировского района (отдел ЗАГС), за исключением расходов на выполнение переданных государственных полномочий  Российской Федерации</t>
  </si>
  <si>
    <t>Расходы по центральному аппарату органов местного самоуправления Фировского района, на финансовое обеспечение реализации переданных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</si>
  <si>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0995120</t>
  </si>
  <si>
    <t>Расходы по центральному аппарату органов местного самоуправления Фировского района (Финансовое управление), на выполнение полномочий муниципального образования «Фировский район»</t>
  </si>
  <si>
    <t>0514001</t>
  </si>
  <si>
    <t>Проведение ремонта объектов теплоэнергетических комплексов  в рамках подготовки к осенне-зимнему периоду</t>
  </si>
  <si>
    <t>Субсидии на развитие производственной базы предприятий жилищно – коммунального комплекса Фировского района</t>
  </si>
  <si>
    <t>0522301</t>
  </si>
  <si>
    <t>Содержание муниципальных казенных учреждений Фировского района в сфере энергосбережения и повышения энергетической эффективности</t>
  </si>
  <si>
    <t>0522201</t>
  </si>
  <si>
    <t>Предоставление субсидий муниципальным учреждениям на иные цели в сфере энергосбережения и повышения энергетической эффективности</t>
  </si>
  <si>
    <t>0222301</t>
  </si>
  <si>
    <t>0322301</t>
  </si>
  <si>
    <t>0212101</t>
  </si>
  <si>
    <t>0112101</t>
  </si>
  <si>
    <t>1097801</t>
  </si>
  <si>
    <t>Межбюджетные трансферты на выполнение переданных полномочий поселений, входящих в состав муниципального образования Фировский район, по формированию, исполнению бюджетов и контролю за их исполнением</t>
  </si>
  <si>
    <t>0517801</t>
  </si>
  <si>
    <t>Межбюджетные трансферты на выполнение переданных полномочий поселений, входящих в состав муниципального образования Фировский район</t>
  </si>
  <si>
    <t>0541001</t>
  </si>
  <si>
    <t>Разработка проекта планировки и проекта межевания территории</t>
  </si>
  <si>
    <t>0540000</t>
  </si>
  <si>
    <t>Подпрограмма "Обеспечение развития строительства, объектов социально-культурного значения, объектов торговли и жилижного строительства"</t>
  </si>
  <si>
    <t>0511002</t>
  </si>
  <si>
    <t>Техническое обслуживание газопроводов высокого и низкого давления, газового оборудования и сооружений, расположенных на них</t>
  </si>
  <si>
    <t>0995931</t>
  </si>
  <si>
    <t>0517802</t>
  </si>
  <si>
    <t>Межбюджетные трансферты на выполнение переданных полномочий поселений, входящих в состав муниципального образования Фировский район (кредиторская задолженность за 2013 год)</t>
  </si>
  <si>
    <t>0750000</t>
  </si>
  <si>
    <t>Подпрограмма   "Социальная поддержка ветеранов"</t>
  </si>
  <si>
    <t>0752101</t>
  </si>
  <si>
    <t>Организация и проведение мероприятий, посвященных Международному дню пожилых людей</t>
  </si>
  <si>
    <t>0752102</t>
  </si>
  <si>
    <t>Организация и проведение праздничных мероприятий, посвященных 70-летию Великой Победы</t>
  </si>
  <si>
    <t>0111001</t>
  </si>
  <si>
    <t>Проведение ремонтов зданий и помещений детских дошкольных учреждений, находящихся в муниципальной собственности и приобретение оборудования</t>
  </si>
  <si>
    <t>0121001</t>
  </si>
  <si>
    <t>Проведение ремонтов зданий и помещений общеобразовательных учреждений, находящихся в муниципальной собственности и приобретение оборудования</t>
  </si>
  <si>
    <t>0222302</t>
  </si>
  <si>
    <t>Проведение ремонтов зданий и помещений, находящихся в муниципальной собственности и приобретение оборудования в сфере дополнительного образования</t>
  </si>
  <si>
    <t>0212102</t>
  </si>
  <si>
    <t>Проведение ремонтов зданий и помещений домов культуры, находящихся в муниципальной собственности и приобретение оборудования</t>
  </si>
  <si>
    <t>Проведение ремонтов зданий и помещений библиотек, находящихся в муниципальной собственности и приобретение оборудования</t>
  </si>
  <si>
    <t>0212303</t>
  </si>
  <si>
    <t>0121002</t>
  </si>
  <si>
    <t>Проведение мероприятий по организации отдыха детей в каникулярное время</t>
  </si>
  <si>
    <t>0751001</t>
  </si>
  <si>
    <t>«Организация и проведение праздничных мероприятий, посвященных 70-летию полного освобождения города Ленинграда от фашистской блокады»</t>
  </si>
  <si>
    <t>0751002</t>
  </si>
  <si>
    <t>Организация и проведение мероприятий, посвященных чествованию ветеранов-юбиляров с 85,90,95 и 100-летием</t>
  </si>
  <si>
    <t>0516101</t>
  </si>
  <si>
    <t>Бюджетные инвестиции в объект "Строительство блочно-модульной котельной мощностью 12 МВт в пос. Великооктябрьский Фировского района Тверской области" за счет средств местного бюджета, в том числе на софинансирование участия в АИП и для получения инвестиционных субсидий</t>
  </si>
  <si>
    <t>1017701</t>
  </si>
  <si>
    <t>Межбюджетные трансферты из бюджета муниципального района бюджету Фировского городского поселения</t>
  </si>
  <si>
    <t>1017702</t>
  </si>
  <si>
    <t>Межбюджетные трансферты из бюджета муниципального района бюджету Великооктябрьского сельского поселения</t>
  </si>
  <si>
    <t>0212103</t>
  </si>
  <si>
    <t>Расходы местного бюджета Фировского района на организацию деятельности спортивно-технического клуба "Пятое колесо"</t>
  </si>
  <si>
    <t>0511003</t>
  </si>
  <si>
    <t>Разработка генеральной схемы очистки территории Фировского района Тверской области</t>
  </si>
  <si>
    <t>0514002</t>
  </si>
  <si>
    <t>Субсидии предприятиям жилищно-коммунального хозяйства на возмещение затрат за потребленный природный газ и электроэнергию, используемые для выработки тепловой энергии и за транспортировку газа</t>
  </si>
  <si>
    <t>0516240</t>
  </si>
  <si>
    <t>Субсидии на модернизацию объектов теплоэнергетических комплексов муниципальных образований Тверской области</t>
  </si>
  <si>
    <t>0537436</t>
  </si>
  <si>
    <t>Субсидии на организацию транспортного обслуживания населения на маршрутах автомобилбного транспорта между поселениями в границах муниципального района в соответствии с минимальными социальными требованиями</t>
  </si>
  <si>
    <t>0937446</t>
  </si>
  <si>
    <t>Субсидии на поддержку редакций районных и городских газет</t>
  </si>
  <si>
    <t>0115059</t>
  </si>
  <si>
    <t>0116404</t>
  </si>
  <si>
    <t>Субсидии на модернизацию систем дошкольного образования</t>
  </si>
  <si>
    <t>Субсидии на проведение капитального ремонта зданий и помещений, находящихся в муниципальной собственности и используемых для размещениядошкольных образовательных организаций</t>
  </si>
  <si>
    <t>0125097</t>
  </si>
  <si>
    <t>Субсидии на создание в общеобразовательных организациях, расположенных в сельской местности, условий для занятия физической культурой и спортом</t>
  </si>
  <si>
    <t>0122104</t>
  </si>
  <si>
    <t>Организация отдыха детей в каникулярное время в муниципальных бюджетных общеобразовательных учреждениях</t>
  </si>
  <si>
    <t>0122303</t>
  </si>
  <si>
    <t>Организация отдыха детей в каникулярное время в муниципальных казенных общеобразовательных учреждениях</t>
  </si>
  <si>
    <t>0217406</t>
  </si>
  <si>
    <t>Субсидии на комплектование библиотечных фондов библиотек муниципальных образований Тверской области</t>
  </si>
  <si>
    <t>0217888</t>
  </si>
  <si>
    <t>Иные межбюджетные трансферты на реализацию мероприятий по обращениям, поступающим к депутатам Законодательного собрания Тверской области</t>
  </si>
  <si>
    <t>0515013</t>
  </si>
  <si>
    <t>Реализация региональных программ в области энергосбережения и повышения энергетической эффективности</t>
  </si>
  <si>
    <t>0516406</t>
  </si>
  <si>
    <t>Субсидии на проведение капитального ремонта объектов теплоэнергетических комплексов муниципальных образований Тверской области с использованием энергоэффективных технологий</t>
  </si>
  <si>
    <t>0745020</t>
  </si>
  <si>
    <t>Подпрограмма "Обеспечение жильем молодых семей"</t>
  </si>
  <si>
    <t>0747417</t>
  </si>
  <si>
    <t>Субсидии на обеспечение жильем молодых семей</t>
  </si>
  <si>
    <t>0911008</t>
  </si>
  <si>
    <t>Создание многофункциональных центров по предоставлению государственных (муниципальных) услуг на территории Фировского района</t>
  </si>
  <si>
    <t>1017703</t>
  </si>
  <si>
    <t>Межбюджетные трансферты из бюджета муниципального района бюджету Великооктябрьского городского поселения</t>
  </si>
  <si>
    <r>
      <t>Приложение 6</t>
    </r>
    <r>
      <rPr>
        <sz val="10"/>
        <color indexed="8"/>
        <rFont val="Times New Roman"/>
      </rPr>
      <t xml:space="preserve">
к решению Собрания депутатов Фировского района Тверской области от 27.11.2014 года № 7   
"О внесении изменений в Решение Собрания депутатов № 237 от 25.12.2013 года "О бюджете муниципального образования Фировский район на 2014 год
и на плановый период 2015 и 2016 годов"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</si>
</sst>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0"/>
      <color rgb="FF000000"/>
      <name val="Times New Roman"/>
    </font>
    <font>
      <sz val="11"/>
      <color indexed="8"/>
      <name val="Times New Roman"/>
    </font>
    <font>
      <b/>
      <sz val="11"/>
      <color indexed="8"/>
      <name val="Times New Roman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</font>
    <font>
      <b/>
      <sz val="14"/>
      <color indexed="8"/>
      <name val="Times New Roman"/>
    </font>
    <font>
      <sz val="11"/>
      <color indexed="8"/>
      <name val="Times New Roman"/>
      <family val="1"/>
      <charset val="204"/>
    </font>
    <font>
      <sz val="8"/>
      <name val="Times New Roman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</font>
    <font>
      <b/>
      <sz val="10"/>
      <color indexed="8"/>
      <name val="Times New Roman"/>
      <family val="1"/>
      <charset val="204"/>
    </font>
    <font>
      <sz val="11.5"/>
      <color indexed="8"/>
      <name val="Times New Roman"/>
      <family val="1"/>
      <charset val="204"/>
    </font>
    <font>
      <sz val="11.5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top" wrapText="1"/>
    </xf>
  </cellStyleXfs>
  <cellXfs count="172">
    <xf numFmtId="0" fontId="0" fillId="0" borderId="0" xfId="0" applyFont="1" applyFill="1" applyAlignment="1">
      <alignment vertical="top" wrapText="1"/>
    </xf>
    <xf numFmtId="1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vertical="top" wrapText="1"/>
    </xf>
    <xf numFmtId="164" fontId="0" fillId="0" borderId="0" xfId="0" applyNumberFormat="1" applyFont="1" applyFill="1" applyAlignment="1">
      <alignment vertical="top" wrapText="1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164" fontId="2" fillId="2" borderId="1" xfId="0" applyNumberFormat="1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49" fontId="2" fillId="3" borderId="1" xfId="0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vertical="top" wrapText="1"/>
    </xf>
    <xf numFmtId="164" fontId="2" fillId="3" borderId="1" xfId="0" applyNumberFormat="1" applyFont="1" applyFill="1" applyBorder="1" applyAlignment="1">
      <alignment vertical="top" wrapText="1"/>
    </xf>
    <xf numFmtId="49" fontId="1" fillId="4" borderId="1" xfId="0" applyNumberFormat="1" applyFont="1" applyFill="1" applyBorder="1" applyAlignment="1">
      <alignment horizontal="center" vertical="top" wrapText="1"/>
    </xf>
    <xf numFmtId="0" fontId="1" fillId="4" borderId="1" xfId="0" applyFont="1" applyFill="1" applyBorder="1" applyAlignment="1">
      <alignment vertical="top" wrapText="1"/>
    </xf>
    <xf numFmtId="164" fontId="1" fillId="4" borderId="1" xfId="0" applyNumberFormat="1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vertical="top" wrapText="1"/>
    </xf>
    <xf numFmtId="49" fontId="8" fillId="2" borderId="1" xfId="0" applyNumberFormat="1" applyFont="1" applyFill="1" applyBorder="1" applyAlignment="1">
      <alignment horizontal="center" vertical="top" wrapText="1"/>
    </xf>
    <xf numFmtId="0" fontId="6" fillId="4" borderId="0" xfId="0" applyFont="1" applyFill="1" applyAlignment="1">
      <alignment vertical="top" wrapText="1"/>
    </xf>
    <xf numFmtId="0" fontId="8" fillId="3" borderId="1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center" vertical="top" wrapText="1"/>
    </xf>
    <xf numFmtId="49" fontId="1" fillId="5" borderId="1" xfId="0" applyNumberFormat="1" applyFont="1" applyFill="1" applyBorder="1" applyAlignment="1">
      <alignment horizontal="center" vertical="top" wrapText="1"/>
    </xf>
    <xf numFmtId="164" fontId="1" fillId="5" borderId="1" xfId="0" applyNumberFormat="1" applyFont="1" applyFill="1" applyBorder="1" applyAlignment="1">
      <alignment vertical="top" wrapText="1"/>
    </xf>
    <xf numFmtId="49" fontId="6" fillId="4" borderId="1" xfId="0" applyNumberFormat="1" applyFont="1" applyFill="1" applyBorder="1" applyAlignment="1">
      <alignment horizontal="center" vertical="top" wrapText="1"/>
    </xf>
    <xf numFmtId="49" fontId="8" fillId="4" borderId="1" xfId="0" applyNumberFormat="1" applyFont="1" applyFill="1" applyBorder="1" applyAlignment="1">
      <alignment horizontal="center" vertical="top" wrapText="1"/>
    </xf>
    <xf numFmtId="164" fontId="8" fillId="2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vertical="top" wrapText="1"/>
    </xf>
    <xf numFmtId="49" fontId="2" fillId="6" borderId="1" xfId="0" applyNumberFormat="1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horizontal="left" vertical="top" wrapText="1"/>
    </xf>
    <xf numFmtId="164" fontId="2" fillId="6" borderId="1" xfId="0" applyNumberFormat="1" applyFont="1" applyFill="1" applyBorder="1" applyAlignment="1">
      <alignment vertical="top" wrapText="1"/>
    </xf>
    <xf numFmtId="164" fontId="6" fillId="4" borderId="1" xfId="0" applyNumberFormat="1" applyFont="1" applyFill="1" applyBorder="1" applyAlignment="1">
      <alignment vertical="top" wrapText="1"/>
    </xf>
    <xf numFmtId="49" fontId="1" fillId="6" borderId="1" xfId="0" applyNumberFormat="1" applyFont="1" applyFill="1" applyBorder="1" applyAlignment="1">
      <alignment horizontal="center" vertical="top" wrapText="1"/>
    </xf>
    <xf numFmtId="0" fontId="1" fillId="6" borderId="1" xfId="0" applyFont="1" applyFill="1" applyBorder="1" applyAlignment="1">
      <alignment horizontal="center" vertical="top" wrapText="1"/>
    </xf>
    <xf numFmtId="0" fontId="1" fillId="6" borderId="1" xfId="0" applyFont="1" applyFill="1" applyBorder="1" applyAlignment="1">
      <alignment vertical="top" wrapText="1"/>
    </xf>
    <xf numFmtId="164" fontId="1" fillId="6" borderId="1" xfId="0" applyNumberFormat="1" applyFont="1" applyFill="1" applyBorder="1" applyAlignment="1">
      <alignment vertical="top" wrapText="1"/>
    </xf>
    <xf numFmtId="0" fontId="6" fillId="5" borderId="0" xfId="0" applyFont="1" applyFill="1" applyAlignment="1">
      <alignment vertical="top" wrapText="1"/>
    </xf>
    <xf numFmtId="0" fontId="8" fillId="4" borderId="1" xfId="0" applyFont="1" applyFill="1" applyBorder="1" applyAlignment="1">
      <alignment horizontal="left" vertical="center" wrapText="1"/>
    </xf>
    <xf numFmtId="164" fontId="8" fillId="4" borderId="1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11" fillId="4" borderId="0" xfId="0" applyFont="1" applyFill="1" applyAlignment="1">
      <alignment vertical="top" wrapText="1"/>
    </xf>
    <xf numFmtId="0" fontId="2" fillId="4" borderId="1" xfId="0" applyFont="1" applyFill="1" applyBorder="1" applyAlignment="1">
      <alignment horizontal="center" vertical="top" wrapText="1"/>
    </xf>
    <xf numFmtId="49" fontId="1" fillId="4" borderId="2" xfId="0" applyNumberFormat="1" applyFont="1" applyFill="1" applyBorder="1" applyAlignment="1">
      <alignment horizontal="center" vertical="top" wrapText="1"/>
    </xf>
    <xf numFmtId="164" fontId="1" fillId="4" borderId="2" xfId="0" applyNumberFormat="1" applyFont="1" applyFill="1" applyBorder="1" applyAlignment="1">
      <alignment vertical="top" wrapText="1"/>
    </xf>
    <xf numFmtId="49" fontId="2" fillId="2" borderId="3" xfId="0" applyNumberFormat="1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164" fontId="2" fillId="2" borderId="3" xfId="0" applyNumberFormat="1" applyFont="1" applyFill="1" applyBorder="1" applyAlignment="1">
      <alignment vertical="top" wrapText="1"/>
    </xf>
    <xf numFmtId="49" fontId="1" fillId="0" borderId="4" xfId="0" applyNumberFormat="1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vertical="top" wrapText="1"/>
    </xf>
    <xf numFmtId="164" fontId="1" fillId="0" borderId="4" xfId="0" applyNumberFormat="1" applyFont="1" applyFill="1" applyBorder="1" applyAlignment="1">
      <alignment vertical="top" wrapText="1"/>
    </xf>
    <xf numFmtId="49" fontId="6" fillId="0" borderId="5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vertical="top" wrapText="1"/>
    </xf>
    <xf numFmtId="164" fontId="6" fillId="0" borderId="5" xfId="0" applyNumberFormat="1" applyFont="1" applyFill="1" applyBorder="1" applyAlignment="1">
      <alignment vertical="top" wrapText="1"/>
    </xf>
    <xf numFmtId="0" fontId="8" fillId="2" borderId="3" xfId="0" applyFont="1" applyFill="1" applyBorder="1" applyAlignment="1">
      <alignment vertical="top" wrapText="1"/>
    </xf>
    <xf numFmtId="49" fontId="6" fillId="4" borderId="3" xfId="0" applyNumberFormat="1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horizontal="center" vertical="top" wrapText="1"/>
    </xf>
    <xf numFmtId="0" fontId="11" fillId="4" borderId="3" xfId="0" applyFont="1" applyFill="1" applyBorder="1" applyAlignment="1">
      <alignment vertical="top" wrapText="1"/>
    </xf>
    <xf numFmtId="164" fontId="6" fillId="4" borderId="3" xfId="0" applyNumberFormat="1" applyFont="1" applyFill="1" applyBorder="1" applyAlignment="1">
      <alignment vertical="top" wrapText="1"/>
    </xf>
    <xf numFmtId="164" fontId="1" fillId="0" borderId="6" xfId="0" applyNumberFormat="1" applyFont="1" applyFill="1" applyBorder="1" applyAlignment="1">
      <alignment vertical="top" wrapText="1"/>
    </xf>
    <xf numFmtId="49" fontId="1" fillId="0" borderId="3" xfId="0" applyNumberFormat="1" applyFont="1" applyFill="1" applyBorder="1" applyAlignment="1">
      <alignment horizontal="center" vertical="top" wrapText="1"/>
    </xf>
    <xf numFmtId="164" fontId="1" fillId="0" borderId="3" xfId="0" applyNumberFormat="1" applyFont="1" applyFill="1" applyBorder="1" applyAlignment="1">
      <alignment vertical="top" wrapText="1"/>
    </xf>
    <xf numFmtId="164" fontId="1" fillId="0" borderId="7" xfId="0" applyNumberFormat="1" applyFont="1" applyFill="1" applyBorder="1" applyAlignment="1">
      <alignment vertical="top" wrapText="1"/>
    </xf>
    <xf numFmtId="164" fontId="1" fillId="4" borderId="8" xfId="0" applyNumberFormat="1" applyFont="1" applyFill="1" applyBorder="1" applyAlignment="1">
      <alignment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vertical="top" wrapText="1"/>
    </xf>
    <xf numFmtId="49" fontId="1" fillId="4" borderId="3" xfId="0" applyNumberFormat="1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vertical="top" wrapText="1"/>
    </xf>
    <xf numFmtId="164" fontId="1" fillId="4" borderId="7" xfId="0" applyNumberFormat="1" applyFont="1" applyFill="1" applyBorder="1" applyAlignment="1">
      <alignment vertical="top" wrapText="1"/>
    </xf>
    <xf numFmtId="49" fontId="1" fillId="0" borderId="9" xfId="0" applyNumberFormat="1" applyFont="1" applyFill="1" applyBorder="1" applyAlignment="1">
      <alignment horizontal="center" vertical="top" wrapText="1"/>
    </xf>
    <xf numFmtId="49" fontId="1" fillId="4" borderId="10" xfId="0" applyNumberFormat="1" applyFont="1" applyFill="1" applyBorder="1" applyAlignment="1">
      <alignment horizontal="center" vertical="top" wrapText="1"/>
    </xf>
    <xf numFmtId="164" fontId="1" fillId="0" borderId="11" xfId="0" applyNumberFormat="1" applyFont="1" applyFill="1" applyBorder="1" applyAlignment="1">
      <alignment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164" fontId="6" fillId="0" borderId="3" xfId="0" applyNumberFormat="1" applyFont="1" applyFill="1" applyBorder="1" applyAlignment="1">
      <alignment vertical="top" wrapText="1"/>
    </xf>
    <xf numFmtId="164" fontId="1" fillId="0" borderId="2" xfId="0" applyNumberFormat="1" applyFont="1" applyFill="1" applyBorder="1" applyAlignment="1">
      <alignment vertical="top" wrapText="1"/>
    </xf>
    <xf numFmtId="49" fontId="8" fillId="2" borderId="3" xfId="0" applyNumberFormat="1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vertical="top" wrapText="1"/>
    </xf>
    <xf numFmtId="164" fontId="8" fillId="2" borderId="3" xfId="0" applyNumberFormat="1" applyFont="1" applyFill="1" applyBorder="1" applyAlignment="1">
      <alignment vertical="top" wrapText="1"/>
    </xf>
    <xf numFmtId="164" fontId="1" fillId="4" borderId="3" xfId="0" applyNumberFormat="1" applyFont="1" applyFill="1" applyBorder="1" applyAlignment="1">
      <alignment vertical="top" wrapText="1"/>
    </xf>
    <xf numFmtId="49" fontId="8" fillId="4" borderId="3" xfId="0" applyNumberFormat="1" applyFont="1" applyFill="1" applyBorder="1" applyAlignment="1">
      <alignment horizontal="center" vertical="top" wrapText="1"/>
    </xf>
    <xf numFmtId="0" fontId="1" fillId="4" borderId="12" xfId="0" applyFont="1" applyFill="1" applyBorder="1" applyAlignment="1">
      <alignment horizontal="center" vertical="top" wrapText="1"/>
    </xf>
    <xf numFmtId="0" fontId="1" fillId="5" borderId="12" xfId="0" applyFont="1" applyFill="1" applyBorder="1" applyAlignment="1">
      <alignment horizontal="center" vertical="top" wrapText="1"/>
    </xf>
    <xf numFmtId="164" fontId="1" fillId="4" borderId="6" xfId="0" applyNumberFormat="1" applyFont="1" applyFill="1" applyBorder="1" applyAlignment="1">
      <alignment vertical="top" wrapText="1"/>
    </xf>
    <xf numFmtId="164" fontId="1" fillId="5" borderId="6" xfId="0" applyNumberFormat="1" applyFont="1" applyFill="1" applyBorder="1" applyAlignment="1">
      <alignment vertical="top" wrapText="1"/>
    </xf>
    <xf numFmtId="0" fontId="1" fillId="0" borderId="13" xfId="0" applyFont="1" applyFill="1" applyBorder="1" applyAlignment="1">
      <alignment vertical="top" wrapText="1"/>
    </xf>
    <xf numFmtId="0" fontId="1" fillId="4" borderId="3" xfId="0" applyFont="1" applyFill="1" applyBorder="1" applyAlignment="1">
      <alignment vertical="top" wrapText="1"/>
    </xf>
    <xf numFmtId="0" fontId="6" fillId="5" borderId="3" xfId="0" applyFont="1" applyFill="1" applyBorder="1" applyAlignment="1">
      <alignment horizontal="justify" vertical="top" wrapText="1"/>
    </xf>
    <xf numFmtId="0" fontId="6" fillId="4" borderId="3" xfId="0" applyFont="1" applyFill="1" applyBorder="1" applyAlignment="1">
      <alignment horizontal="justify" vertical="top" wrapText="1"/>
    </xf>
    <xf numFmtId="0" fontId="1" fillId="4" borderId="14" xfId="0" applyFont="1" applyFill="1" applyBorder="1" applyAlignment="1">
      <alignment horizontal="center" vertical="top" wrapText="1"/>
    </xf>
    <xf numFmtId="0" fontId="6" fillId="5" borderId="3" xfId="0" applyFont="1" applyFill="1" applyBorder="1" applyAlignment="1">
      <alignment vertical="top" wrapText="1"/>
    </xf>
    <xf numFmtId="49" fontId="1" fillId="5" borderId="12" xfId="0" applyNumberFormat="1" applyFont="1" applyFill="1" applyBorder="1" applyAlignment="1">
      <alignment horizontal="center" vertical="top" wrapText="1"/>
    </xf>
    <xf numFmtId="49" fontId="8" fillId="2" borderId="12" xfId="0" applyNumberFormat="1" applyFont="1" applyFill="1" applyBorder="1" applyAlignment="1">
      <alignment horizontal="center" vertical="top" wrapText="1"/>
    </xf>
    <xf numFmtId="49" fontId="8" fillId="4" borderId="12" xfId="0" applyNumberFormat="1" applyFont="1" applyFill="1" applyBorder="1" applyAlignment="1">
      <alignment horizontal="center" vertical="top" wrapText="1"/>
    </xf>
    <xf numFmtId="164" fontId="8" fillId="2" borderId="6" xfId="0" applyNumberFormat="1" applyFont="1" applyFill="1" applyBorder="1" applyAlignment="1">
      <alignment vertical="top" wrapText="1"/>
    </xf>
    <xf numFmtId="49" fontId="1" fillId="4" borderId="12" xfId="0" applyNumberFormat="1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vertical="top" wrapText="1"/>
    </xf>
    <xf numFmtId="164" fontId="2" fillId="2" borderId="6" xfId="0" applyNumberFormat="1" applyFont="1" applyFill="1" applyBorder="1" applyAlignment="1">
      <alignment vertical="top" wrapText="1"/>
    </xf>
    <xf numFmtId="49" fontId="2" fillId="2" borderId="4" xfId="0" applyNumberFormat="1" applyFont="1" applyFill="1" applyBorder="1" applyAlignment="1">
      <alignment horizontal="center" vertical="top" wrapText="1"/>
    </xf>
    <xf numFmtId="164" fontId="8" fillId="2" borderId="4" xfId="0" applyNumberFormat="1" applyFont="1" applyFill="1" applyBorder="1" applyAlignment="1">
      <alignment vertical="top" wrapText="1"/>
    </xf>
    <xf numFmtId="49" fontId="1" fillId="0" borderId="13" xfId="0" applyNumberFormat="1" applyFont="1" applyFill="1" applyBorder="1" applyAlignment="1">
      <alignment horizontal="center" vertical="top" wrapText="1"/>
    </xf>
    <xf numFmtId="164" fontId="1" fillId="0" borderId="13" xfId="0" applyNumberFormat="1" applyFont="1" applyFill="1" applyBorder="1" applyAlignment="1">
      <alignment vertical="top" wrapText="1"/>
    </xf>
    <xf numFmtId="49" fontId="2" fillId="3" borderId="4" xfId="0" applyNumberFormat="1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vertical="top" wrapText="1"/>
    </xf>
    <xf numFmtId="164" fontId="2" fillId="3" borderId="4" xfId="0" applyNumberFormat="1" applyFont="1" applyFill="1" applyBorder="1" applyAlignment="1">
      <alignment vertical="top" wrapText="1"/>
    </xf>
    <xf numFmtId="0" fontId="1" fillId="4" borderId="3" xfId="0" applyFont="1" applyFill="1" applyBorder="1" applyAlignment="1">
      <alignment horizontal="center" vertical="top" wrapText="1"/>
    </xf>
    <xf numFmtId="49" fontId="2" fillId="3" borderId="3" xfId="0" applyNumberFormat="1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vertical="top" wrapText="1"/>
    </xf>
    <xf numFmtId="164" fontId="2" fillId="3" borderId="3" xfId="0" applyNumberFormat="1" applyFont="1" applyFill="1" applyBorder="1" applyAlignment="1">
      <alignment vertical="top" wrapText="1"/>
    </xf>
    <xf numFmtId="164" fontId="2" fillId="3" borderId="6" xfId="0" applyNumberFormat="1" applyFont="1" applyFill="1" applyBorder="1" applyAlignment="1">
      <alignment vertical="top" wrapText="1"/>
    </xf>
    <xf numFmtId="49" fontId="2" fillId="2" borderId="12" xfId="0" applyNumberFormat="1" applyFont="1" applyFill="1" applyBorder="1" applyAlignment="1">
      <alignment horizontal="center" vertical="top" wrapText="1"/>
    </xf>
    <xf numFmtId="49" fontId="2" fillId="2" borderId="15" xfId="0" applyNumberFormat="1" applyFont="1" applyFill="1" applyBorder="1" applyAlignment="1">
      <alignment horizontal="center" vertical="top" wrapText="1"/>
    </xf>
    <xf numFmtId="0" fontId="2" fillId="2" borderId="15" xfId="0" applyFont="1" applyFill="1" applyBorder="1" applyAlignment="1">
      <alignment vertical="top" wrapText="1"/>
    </xf>
    <xf numFmtId="164" fontId="2" fillId="2" borderId="15" xfId="0" applyNumberFormat="1" applyFont="1" applyFill="1" applyBorder="1" applyAlignment="1">
      <alignment vertical="top" wrapText="1"/>
    </xf>
    <xf numFmtId="164" fontId="2" fillId="2" borderId="11" xfId="0" applyNumberFormat="1" applyFont="1" applyFill="1" applyBorder="1" applyAlignment="1">
      <alignment vertical="top" wrapText="1"/>
    </xf>
    <xf numFmtId="0" fontId="1" fillId="4" borderId="2" xfId="0" applyFont="1" applyFill="1" applyBorder="1" applyAlignment="1">
      <alignment vertical="top" wrapText="1"/>
    </xf>
    <xf numFmtId="164" fontId="6" fillId="4" borderId="6" xfId="0" applyNumberFormat="1" applyFont="1" applyFill="1" applyBorder="1" applyAlignment="1">
      <alignment vertical="top" wrapText="1"/>
    </xf>
    <xf numFmtId="164" fontId="2" fillId="2" borderId="4" xfId="0" applyNumberFormat="1" applyFont="1" applyFill="1" applyBorder="1" applyAlignment="1">
      <alignment vertical="top" wrapText="1"/>
    </xf>
    <xf numFmtId="49" fontId="6" fillId="0" borderId="13" xfId="0" applyNumberFormat="1" applyFont="1" applyFill="1" applyBorder="1" applyAlignment="1">
      <alignment horizontal="center" vertical="top" wrapText="1"/>
    </xf>
    <xf numFmtId="164" fontId="6" fillId="0" borderId="13" xfId="0" applyNumberFormat="1" applyFont="1" applyFill="1" applyBorder="1" applyAlignment="1">
      <alignment vertical="top" wrapText="1"/>
    </xf>
    <xf numFmtId="49" fontId="2" fillId="2" borderId="2" xfId="0" applyNumberFormat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vertical="top" wrapText="1"/>
    </xf>
    <xf numFmtId="164" fontId="2" fillId="2" borderId="2" xfId="0" applyNumberFormat="1" applyFont="1" applyFill="1" applyBorder="1" applyAlignment="1">
      <alignment vertical="top" wrapText="1"/>
    </xf>
    <xf numFmtId="49" fontId="2" fillId="4" borderId="3" xfId="0" applyNumberFormat="1" applyFont="1" applyFill="1" applyBorder="1" applyAlignment="1">
      <alignment horizontal="center" vertical="top" wrapText="1"/>
    </xf>
    <xf numFmtId="49" fontId="8" fillId="4" borderId="2" xfId="0" applyNumberFormat="1" applyFont="1" applyFill="1" applyBorder="1" applyAlignment="1">
      <alignment horizontal="center" vertical="top" wrapText="1"/>
    </xf>
    <xf numFmtId="0" fontId="8" fillId="4" borderId="2" xfId="0" applyFont="1" applyFill="1" applyBorder="1" applyAlignment="1">
      <alignment horizontal="left" vertical="center" wrapText="1"/>
    </xf>
    <xf numFmtId="164" fontId="8" fillId="4" borderId="2" xfId="0" applyNumberFormat="1" applyFont="1" applyFill="1" applyBorder="1" applyAlignment="1">
      <alignment vertical="top" wrapText="1"/>
    </xf>
    <xf numFmtId="49" fontId="2" fillId="2" borderId="5" xfId="0" applyNumberFormat="1" applyFont="1" applyFill="1" applyBorder="1" applyAlignment="1">
      <alignment horizontal="center" vertical="top" wrapText="1"/>
    </xf>
    <xf numFmtId="49" fontId="1" fillId="0" borderId="15" xfId="0" applyNumberFormat="1" applyFont="1" applyFill="1" applyBorder="1" applyAlignment="1">
      <alignment horizontal="center" vertical="top" wrapText="1"/>
    </xf>
    <xf numFmtId="164" fontId="1" fillId="0" borderId="15" xfId="0" applyNumberFormat="1" applyFont="1" applyFill="1" applyBorder="1" applyAlignment="1">
      <alignment vertical="top" wrapText="1"/>
    </xf>
    <xf numFmtId="49" fontId="1" fillId="0" borderId="16" xfId="0" applyNumberFormat="1" applyFont="1" applyFill="1" applyBorder="1" applyAlignment="1">
      <alignment horizontal="center" vertical="top" wrapText="1"/>
    </xf>
    <xf numFmtId="0" fontId="1" fillId="0" borderId="16" xfId="0" applyFont="1" applyFill="1" applyBorder="1" applyAlignment="1">
      <alignment vertical="top" wrapText="1"/>
    </xf>
    <xf numFmtId="164" fontId="1" fillId="0" borderId="16" xfId="0" applyNumberFormat="1" applyFont="1" applyFill="1" applyBorder="1" applyAlignment="1">
      <alignment vertical="top" wrapText="1"/>
    </xf>
    <xf numFmtId="49" fontId="8" fillId="2" borderId="5" xfId="0" applyNumberFormat="1" applyFont="1" applyFill="1" applyBorder="1" applyAlignment="1">
      <alignment horizontal="center" vertical="top" wrapText="1"/>
    </xf>
    <xf numFmtId="49" fontId="1" fillId="2" borderId="5" xfId="0" applyNumberFormat="1" applyFont="1" applyFill="1" applyBorder="1" applyAlignment="1">
      <alignment horizontal="center" vertical="top" wrapText="1"/>
    </xf>
    <xf numFmtId="0" fontId="8" fillId="2" borderId="5" xfId="0" applyFont="1" applyFill="1" applyBorder="1" applyAlignment="1">
      <alignment vertical="top" wrapText="1"/>
    </xf>
    <xf numFmtId="164" fontId="8" fillId="2" borderId="5" xfId="0" applyNumberFormat="1" applyFont="1" applyFill="1" applyBorder="1" applyAlignment="1">
      <alignment vertical="top" wrapText="1"/>
    </xf>
    <xf numFmtId="164" fontId="1" fillId="2" borderId="5" xfId="0" applyNumberFormat="1" applyFont="1" applyFill="1" applyBorder="1" applyAlignment="1">
      <alignment vertical="top" wrapText="1"/>
    </xf>
    <xf numFmtId="164" fontId="1" fillId="2" borderId="8" xfId="0" applyNumberFormat="1" applyFont="1" applyFill="1" applyBorder="1" applyAlignment="1">
      <alignment vertical="top" wrapText="1"/>
    </xf>
    <xf numFmtId="49" fontId="1" fillId="4" borderId="4" xfId="0" applyNumberFormat="1" applyFont="1" applyFill="1" applyBorder="1" applyAlignment="1">
      <alignment horizontal="center" vertical="top" wrapText="1"/>
    </xf>
    <xf numFmtId="0" fontId="1" fillId="4" borderId="4" xfId="0" applyFont="1" applyFill="1" applyBorder="1" applyAlignment="1">
      <alignment vertical="top" wrapText="1"/>
    </xf>
    <xf numFmtId="164" fontId="1" fillId="4" borderId="4" xfId="0" applyNumberFormat="1" applyFont="1" applyFill="1" applyBorder="1" applyAlignment="1">
      <alignment vertical="top" wrapText="1"/>
    </xf>
    <xf numFmtId="0" fontId="1" fillId="4" borderId="9" xfId="0" applyFont="1" applyFill="1" applyBorder="1" applyAlignment="1">
      <alignment horizontal="center" vertical="top" wrapText="1"/>
    </xf>
    <xf numFmtId="0" fontId="6" fillId="4" borderId="15" xfId="0" applyFont="1" applyFill="1" applyBorder="1" applyAlignment="1">
      <alignment horizontal="justify" vertical="top" wrapText="1"/>
    </xf>
    <xf numFmtId="164" fontId="1" fillId="4" borderId="11" xfId="0" applyNumberFormat="1" applyFont="1" applyFill="1" applyBorder="1" applyAlignment="1">
      <alignment vertical="top" wrapText="1"/>
    </xf>
    <xf numFmtId="49" fontId="1" fillId="0" borderId="12" xfId="0" applyNumberFormat="1" applyFont="1" applyFill="1" applyBorder="1" applyAlignment="1">
      <alignment horizontal="center" vertical="top" wrapText="1"/>
    </xf>
    <xf numFmtId="0" fontId="1" fillId="4" borderId="4" xfId="0" applyFont="1" applyFill="1" applyBorder="1" applyAlignment="1">
      <alignment horizontal="center" vertical="top" wrapText="1"/>
    </xf>
    <xf numFmtId="0" fontId="1" fillId="5" borderId="3" xfId="0" applyFont="1" applyFill="1" applyBorder="1" applyAlignment="1">
      <alignment horizontal="center" vertical="top" wrapText="1"/>
    </xf>
    <xf numFmtId="0" fontId="6" fillId="4" borderId="15" xfId="0" applyFont="1" applyFill="1" applyBorder="1" applyAlignment="1">
      <alignment vertical="top" wrapText="1"/>
    </xf>
    <xf numFmtId="49" fontId="1" fillId="5" borderId="3" xfId="0" applyNumberFormat="1" applyFont="1" applyFill="1" applyBorder="1" applyAlignment="1">
      <alignment horizontal="center" vertical="top" wrapText="1"/>
    </xf>
    <xf numFmtId="164" fontId="1" fillId="5" borderId="3" xfId="0" applyNumberFormat="1" applyFont="1" applyFill="1" applyBorder="1" applyAlignment="1">
      <alignment vertical="top" wrapText="1"/>
    </xf>
    <xf numFmtId="0" fontId="12" fillId="4" borderId="3" xfId="0" applyFont="1" applyFill="1" applyBorder="1" applyAlignment="1">
      <alignment vertical="top" wrapText="1"/>
    </xf>
    <xf numFmtId="0" fontId="12" fillId="4" borderId="0" xfId="0" applyFont="1" applyFill="1" applyAlignment="1">
      <alignment vertical="top" wrapText="1"/>
    </xf>
    <xf numFmtId="49" fontId="1" fillId="0" borderId="5" xfId="0" applyNumberFormat="1" applyFont="1" applyFill="1" applyBorder="1" applyAlignment="1">
      <alignment horizontal="center" vertical="top" wrapText="1"/>
    </xf>
    <xf numFmtId="49" fontId="1" fillId="4" borderId="5" xfId="0" applyNumberFormat="1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vertical="top" wrapText="1"/>
    </xf>
    <xf numFmtId="164" fontId="2" fillId="2" borderId="5" xfId="0" applyNumberFormat="1" applyFont="1" applyFill="1" applyBorder="1" applyAlignment="1">
      <alignment vertical="top" wrapText="1"/>
    </xf>
    <xf numFmtId="164" fontId="2" fillId="2" borderId="8" xfId="0" applyNumberFormat="1" applyFont="1" applyFill="1" applyBorder="1" applyAlignment="1">
      <alignment vertical="top" wrapText="1"/>
    </xf>
    <xf numFmtId="49" fontId="1" fillId="4" borderId="15" xfId="0" applyNumberFormat="1" applyFont="1" applyFill="1" applyBorder="1" applyAlignment="1">
      <alignment horizontal="center" vertical="top" wrapText="1"/>
    </xf>
    <xf numFmtId="164" fontId="1" fillId="4" borderId="15" xfId="0" applyNumberFormat="1" applyFont="1" applyFill="1" applyBorder="1" applyAlignment="1">
      <alignment vertical="top" wrapText="1"/>
    </xf>
    <xf numFmtId="0" fontId="6" fillId="4" borderId="5" xfId="0" applyFont="1" applyFill="1" applyBorder="1" applyAlignment="1">
      <alignment vertical="top" wrapText="1"/>
    </xf>
    <xf numFmtId="164" fontId="1" fillId="4" borderId="5" xfId="0" applyNumberFormat="1" applyFont="1" applyFill="1" applyBorder="1" applyAlignment="1">
      <alignment vertical="top" wrapText="1"/>
    </xf>
    <xf numFmtId="0" fontId="5" fillId="0" borderId="0" xfId="0" applyFont="1" applyFill="1" applyAlignment="1">
      <alignment horizontal="center" vertical="center" wrapText="1"/>
    </xf>
    <xf numFmtId="0" fontId="10" fillId="0" borderId="0" xfId="0" applyNumberFormat="1" applyFont="1" applyFill="1" applyAlignment="1">
      <alignment horizontal="left" vertical="center" wrapText="1"/>
    </xf>
    <xf numFmtId="0" fontId="9" fillId="0" borderId="0" xfId="0" applyNumberFormat="1" applyFont="1" applyFill="1" applyAlignment="1">
      <alignment horizontal="left" vertical="center" wrapText="1"/>
    </xf>
    <xf numFmtId="0" fontId="0" fillId="0" borderId="0" xfId="0" applyFont="1" applyFill="1" applyAlignment="1">
      <alignment vertical="top" wrapText="1"/>
    </xf>
    <xf numFmtId="0" fontId="6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6"/>
  <sheetViews>
    <sheetView tabSelected="1" topLeftCell="A193" workbookViewId="0">
      <selection activeCell="I162" sqref="I162"/>
    </sheetView>
  </sheetViews>
  <sheetFormatPr defaultRowHeight="12.75" x14ac:dyDescent="0.2"/>
  <cols>
    <col min="1" max="1" width="13.5" customWidth="1"/>
    <col min="2" max="2" width="7.83203125" customWidth="1"/>
    <col min="3" max="3" width="55.6640625" customWidth="1"/>
    <col min="4" max="6" width="15.83203125" customWidth="1"/>
  </cols>
  <sheetData>
    <row r="1" spans="1:6" ht="167.25" customHeight="1" x14ac:dyDescent="0.2">
      <c r="A1" s="44"/>
      <c r="B1" s="45"/>
      <c r="C1" s="45"/>
      <c r="D1" s="45"/>
      <c r="E1" s="168" t="s">
        <v>361</v>
      </c>
      <c r="F1" s="169"/>
    </row>
    <row r="2" spans="1:6" ht="108.75" customHeight="1" x14ac:dyDescent="0.2">
      <c r="A2" s="167" t="s">
        <v>23</v>
      </c>
      <c r="B2" s="167"/>
      <c r="C2" s="167"/>
      <c r="D2" s="167"/>
      <c r="E2" s="167"/>
      <c r="F2" s="167"/>
    </row>
    <row r="3" spans="1:6" ht="41.25" customHeight="1" x14ac:dyDescent="0.2">
      <c r="A3" s="171" t="s">
        <v>136</v>
      </c>
      <c r="B3" s="171" t="s">
        <v>137</v>
      </c>
      <c r="C3" s="171" t="s">
        <v>138</v>
      </c>
      <c r="D3" s="171" t="s">
        <v>78</v>
      </c>
      <c r="E3" s="171"/>
      <c r="F3" s="171"/>
    </row>
    <row r="4" spans="1:6" ht="19.7" customHeight="1" x14ac:dyDescent="0.2">
      <c r="A4" s="171" t="s">
        <v>135</v>
      </c>
      <c r="B4" s="171" t="s">
        <v>135</v>
      </c>
      <c r="C4" s="171" t="s">
        <v>135</v>
      </c>
      <c r="D4" s="171" t="s">
        <v>75</v>
      </c>
      <c r="E4" s="171" t="s">
        <v>140</v>
      </c>
      <c r="F4" s="171"/>
    </row>
    <row r="5" spans="1:6" ht="28.35" customHeight="1" x14ac:dyDescent="0.2">
      <c r="A5" s="171" t="s">
        <v>136</v>
      </c>
      <c r="B5" s="171" t="s">
        <v>135</v>
      </c>
      <c r="C5" s="171" t="s">
        <v>138</v>
      </c>
      <c r="D5" s="171" t="s">
        <v>139</v>
      </c>
      <c r="E5" s="5" t="s">
        <v>76</v>
      </c>
      <c r="F5" s="5" t="s">
        <v>77</v>
      </c>
    </row>
    <row r="6" spans="1:6" ht="18" customHeight="1" x14ac:dyDescent="0.2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6</v>
      </c>
    </row>
    <row r="7" spans="1:6" ht="18" customHeight="1" x14ac:dyDescent="0.2">
      <c r="A7" s="1"/>
      <c r="B7" s="1"/>
      <c r="C7" s="1"/>
      <c r="D7" s="1"/>
      <c r="E7" s="1"/>
      <c r="F7" s="1"/>
    </row>
    <row r="8" spans="1:6" ht="14.25" x14ac:dyDescent="0.2">
      <c r="A8" s="32" t="s">
        <v>135</v>
      </c>
      <c r="B8" s="33" t="s">
        <v>135</v>
      </c>
      <c r="C8" s="34" t="s">
        <v>141</v>
      </c>
      <c r="D8" s="35">
        <f>D9+D68+D110+D125+D153+D195+D208+D246+D255+D293+D308</f>
        <v>249940.09999999995</v>
      </c>
      <c r="E8" s="35">
        <f>E9+E68+E110+E125+E153+E195+E208+E246+E255+E293+E308</f>
        <v>166484.69999999998</v>
      </c>
      <c r="F8" s="35">
        <f>F9+F68+F110+F125+F153+F195+F208+F246+F255+F293+F308</f>
        <v>160736.29999999999</v>
      </c>
    </row>
    <row r="9" spans="1:6" ht="71.25" x14ac:dyDescent="0.2">
      <c r="A9" s="12" t="s">
        <v>142</v>
      </c>
      <c r="B9" s="13" t="s">
        <v>135</v>
      </c>
      <c r="C9" s="23" t="s">
        <v>50</v>
      </c>
      <c r="D9" s="15">
        <f>D10+D25+D54+D59</f>
        <v>114247.3</v>
      </c>
      <c r="E9" s="15">
        <f>E10+E25+E54+E59</f>
        <v>104691.8</v>
      </c>
      <c r="F9" s="15">
        <f>F10+F25+F54+F59</f>
        <v>104691.8</v>
      </c>
    </row>
    <row r="10" spans="1:6" ht="33.75" customHeight="1" x14ac:dyDescent="0.2">
      <c r="A10" s="8" t="s">
        <v>143</v>
      </c>
      <c r="B10" s="11" t="s">
        <v>135</v>
      </c>
      <c r="C10" s="9" t="s">
        <v>51</v>
      </c>
      <c r="D10" s="10">
        <f>D13+D15+D17+D19+D11+D21+D23</f>
        <v>30838.399999999998</v>
      </c>
      <c r="E10" s="10">
        <f>E13+E15+E17+E19+E11</f>
        <v>27979.3</v>
      </c>
      <c r="F10" s="10">
        <f>F13+F15+F17+F19+F11</f>
        <v>27979.3</v>
      </c>
    </row>
    <row r="11" spans="1:6" ht="33.75" customHeight="1" x14ac:dyDescent="0.2">
      <c r="A11" s="27" t="s">
        <v>301</v>
      </c>
      <c r="B11" s="47"/>
      <c r="C11" s="46" t="s">
        <v>302</v>
      </c>
      <c r="D11" s="36">
        <f>D12</f>
        <v>623.6</v>
      </c>
      <c r="E11" s="36">
        <f>E12</f>
        <v>0</v>
      </c>
      <c r="F11" s="36">
        <f>F12</f>
        <v>0</v>
      </c>
    </row>
    <row r="12" spans="1:6" ht="31.5" customHeight="1" x14ac:dyDescent="0.2">
      <c r="A12" s="6" t="s">
        <v>301</v>
      </c>
      <c r="B12" s="6" t="s">
        <v>22</v>
      </c>
      <c r="C12" s="2" t="s">
        <v>53</v>
      </c>
      <c r="D12" s="31">
        <v>623.6</v>
      </c>
      <c r="E12" s="31">
        <v>0</v>
      </c>
      <c r="F12" s="31">
        <v>0</v>
      </c>
    </row>
    <row r="13" spans="1:6" ht="76.5" customHeight="1" x14ac:dyDescent="0.2">
      <c r="A13" s="37" t="s">
        <v>196</v>
      </c>
      <c r="B13" s="38" t="s">
        <v>135</v>
      </c>
      <c r="C13" s="39" t="s">
        <v>56</v>
      </c>
      <c r="D13" s="40">
        <f>D14</f>
        <v>963.6</v>
      </c>
      <c r="E13" s="40">
        <f>E14</f>
        <v>963.6</v>
      </c>
      <c r="F13" s="40">
        <f>F14</f>
        <v>963.6</v>
      </c>
    </row>
    <row r="14" spans="1:6" ht="30.75" customHeight="1" x14ac:dyDescent="0.2">
      <c r="A14" s="7" t="s">
        <v>196</v>
      </c>
      <c r="B14" s="7" t="s">
        <v>22</v>
      </c>
      <c r="C14" s="54" t="s">
        <v>53</v>
      </c>
      <c r="D14" s="3">
        <v>963.6</v>
      </c>
      <c r="E14" s="3">
        <v>963.6</v>
      </c>
      <c r="F14" s="3">
        <v>963.6</v>
      </c>
    </row>
    <row r="15" spans="1:6" ht="60" customHeight="1" x14ac:dyDescent="0.2">
      <c r="A15" s="16" t="s">
        <v>205</v>
      </c>
      <c r="B15" s="85" t="s">
        <v>135</v>
      </c>
      <c r="C15" s="90" t="s">
        <v>206</v>
      </c>
      <c r="D15" s="87">
        <f>D16</f>
        <v>5641.8</v>
      </c>
      <c r="E15" s="87">
        <f>E16</f>
        <v>5558.5</v>
      </c>
      <c r="F15" s="87">
        <f>F16</f>
        <v>5558.5</v>
      </c>
    </row>
    <row r="16" spans="1:6" ht="30" customHeight="1" x14ac:dyDescent="0.2">
      <c r="A16" s="7" t="s">
        <v>205</v>
      </c>
      <c r="B16" s="7" t="s">
        <v>22</v>
      </c>
      <c r="C16" s="89" t="s">
        <v>53</v>
      </c>
      <c r="D16" s="3">
        <v>5641.8</v>
      </c>
      <c r="E16" s="3">
        <v>5558.5</v>
      </c>
      <c r="F16" s="3">
        <v>5558.5</v>
      </c>
    </row>
    <row r="17" spans="1:6" ht="60" customHeight="1" x14ac:dyDescent="0.2">
      <c r="A17" s="25" t="s">
        <v>149</v>
      </c>
      <c r="B17" s="86" t="s">
        <v>135</v>
      </c>
      <c r="C17" s="91" t="s">
        <v>207</v>
      </c>
      <c r="D17" s="88">
        <f>D18</f>
        <v>12521.9</v>
      </c>
      <c r="E17" s="26">
        <f>E18</f>
        <v>11681</v>
      </c>
      <c r="F17" s="26">
        <f>F18</f>
        <v>11681</v>
      </c>
    </row>
    <row r="18" spans="1:6" ht="30" customHeight="1" x14ac:dyDescent="0.2">
      <c r="A18" s="7" t="s">
        <v>149</v>
      </c>
      <c r="B18" s="7" t="s">
        <v>22</v>
      </c>
      <c r="C18" s="89" t="s">
        <v>53</v>
      </c>
      <c r="D18" s="3">
        <v>12521.9</v>
      </c>
      <c r="E18" s="3">
        <v>11681</v>
      </c>
      <c r="F18" s="3">
        <v>11681</v>
      </c>
    </row>
    <row r="19" spans="1:6" ht="61.5" customHeight="1" x14ac:dyDescent="0.2">
      <c r="A19" s="144" t="s">
        <v>281</v>
      </c>
      <c r="B19" s="147" t="s">
        <v>135</v>
      </c>
      <c r="C19" s="148" t="s">
        <v>208</v>
      </c>
      <c r="D19" s="149">
        <f>D20</f>
        <v>9750.7000000000007</v>
      </c>
      <c r="E19" s="146">
        <f>E20</f>
        <v>9776.2000000000007</v>
      </c>
      <c r="F19" s="146">
        <f>F20</f>
        <v>9776.2000000000007</v>
      </c>
    </row>
    <row r="20" spans="1:6" ht="29.25" customHeight="1" x14ac:dyDescent="0.2">
      <c r="A20" s="65" t="s">
        <v>281</v>
      </c>
      <c r="B20" s="65" t="s">
        <v>22</v>
      </c>
      <c r="C20" s="70" t="s">
        <v>53</v>
      </c>
      <c r="D20" s="66">
        <v>9750.7000000000007</v>
      </c>
      <c r="E20" s="66">
        <v>9776.2000000000007</v>
      </c>
      <c r="F20" s="66">
        <v>9776.2000000000007</v>
      </c>
    </row>
    <row r="21" spans="1:6" ht="30" x14ac:dyDescent="0.2">
      <c r="A21" s="71" t="s">
        <v>335</v>
      </c>
      <c r="B21" s="71"/>
      <c r="C21" s="90" t="s">
        <v>337</v>
      </c>
      <c r="D21" s="83">
        <f>D22</f>
        <v>389</v>
      </c>
      <c r="E21" s="83">
        <f>E22</f>
        <v>0</v>
      </c>
      <c r="F21" s="83">
        <f>F22</f>
        <v>0</v>
      </c>
    </row>
    <row r="22" spans="1:6" ht="30" customHeight="1" x14ac:dyDescent="0.2">
      <c r="A22" s="65" t="s">
        <v>335</v>
      </c>
      <c r="B22" s="65" t="s">
        <v>22</v>
      </c>
      <c r="C22" s="70" t="s">
        <v>53</v>
      </c>
      <c r="D22" s="66">
        <v>389</v>
      </c>
      <c r="E22" s="66">
        <v>0</v>
      </c>
      <c r="F22" s="66">
        <v>0</v>
      </c>
    </row>
    <row r="23" spans="1:6" ht="75" x14ac:dyDescent="0.2">
      <c r="A23" s="71" t="s">
        <v>336</v>
      </c>
      <c r="B23" s="71"/>
      <c r="C23" s="90" t="s">
        <v>338</v>
      </c>
      <c r="D23" s="83">
        <f>D24</f>
        <v>947.8</v>
      </c>
      <c r="E23" s="83">
        <f>E24</f>
        <v>0</v>
      </c>
      <c r="F23" s="83">
        <f>F24</f>
        <v>0</v>
      </c>
    </row>
    <row r="24" spans="1:6" ht="30.75" customHeight="1" x14ac:dyDescent="0.2">
      <c r="A24" s="65" t="s">
        <v>336</v>
      </c>
      <c r="B24" s="65" t="s">
        <v>22</v>
      </c>
      <c r="C24" s="70" t="s">
        <v>53</v>
      </c>
      <c r="D24" s="66">
        <v>947.8</v>
      </c>
      <c r="E24" s="66">
        <v>0</v>
      </c>
      <c r="F24" s="66">
        <v>0</v>
      </c>
    </row>
    <row r="25" spans="1:6" ht="28.5" x14ac:dyDescent="0.2">
      <c r="A25" s="50" t="s">
        <v>144</v>
      </c>
      <c r="B25" s="51" t="s">
        <v>135</v>
      </c>
      <c r="C25" s="59" t="s">
        <v>52</v>
      </c>
      <c r="D25" s="52">
        <f>D30+D32+D34+D36+D40+D42+D46+D48+D52+D28+D26+D38+D44+D50</f>
        <v>79894.000000000015</v>
      </c>
      <c r="E25" s="52">
        <f>E30+E32+E34+E36+E40+E42+E46+E48+E52+E28+E26+E38</f>
        <v>73237.600000000006</v>
      </c>
      <c r="F25" s="52">
        <f>F30+F32+F34+F36+F40+F42+F46+F48+F52+F28+F26+F38</f>
        <v>73237.600000000006</v>
      </c>
    </row>
    <row r="26" spans="1:6" ht="30" x14ac:dyDescent="0.2">
      <c r="A26" s="60" t="s">
        <v>303</v>
      </c>
      <c r="B26" s="61"/>
      <c r="C26" s="72" t="s">
        <v>312</v>
      </c>
      <c r="D26" s="63">
        <f>D27</f>
        <v>5.3</v>
      </c>
      <c r="E26" s="63">
        <f>E27</f>
        <v>0</v>
      </c>
      <c r="F26" s="63">
        <f>F27</f>
        <v>0</v>
      </c>
    </row>
    <row r="27" spans="1:6" ht="28.5" customHeight="1" x14ac:dyDescent="0.2">
      <c r="A27" s="77" t="s">
        <v>303</v>
      </c>
      <c r="B27" s="77" t="s">
        <v>22</v>
      </c>
      <c r="C27" s="57" t="s">
        <v>53</v>
      </c>
      <c r="D27" s="78">
        <v>5.3</v>
      </c>
      <c r="E27" s="78">
        <v>0</v>
      </c>
      <c r="F27" s="78">
        <v>0</v>
      </c>
    </row>
    <row r="28" spans="1:6" ht="60" x14ac:dyDescent="0.2">
      <c r="A28" s="60" t="s">
        <v>311</v>
      </c>
      <c r="B28" s="61"/>
      <c r="C28" s="62" t="s">
        <v>304</v>
      </c>
      <c r="D28" s="63">
        <f>D29</f>
        <v>2741.4</v>
      </c>
      <c r="E28" s="63">
        <f>E29</f>
        <v>0</v>
      </c>
      <c r="F28" s="63">
        <f>F29</f>
        <v>0</v>
      </c>
    </row>
    <row r="29" spans="1:6" ht="30.75" customHeight="1" x14ac:dyDescent="0.2">
      <c r="A29" s="56" t="s">
        <v>311</v>
      </c>
      <c r="B29" s="56" t="s">
        <v>22</v>
      </c>
      <c r="C29" s="89" t="s">
        <v>53</v>
      </c>
      <c r="D29" s="58">
        <v>2741.4</v>
      </c>
      <c r="E29" s="58">
        <v>0</v>
      </c>
      <c r="F29" s="58">
        <v>0</v>
      </c>
    </row>
    <row r="30" spans="1:6" ht="90" x14ac:dyDescent="0.2">
      <c r="A30" s="48" t="s">
        <v>2</v>
      </c>
      <c r="B30" s="93" t="s">
        <v>135</v>
      </c>
      <c r="C30" s="72" t="s">
        <v>209</v>
      </c>
      <c r="D30" s="68">
        <f>D31</f>
        <v>1391.9</v>
      </c>
      <c r="E30" s="49">
        <f>E31</f>
        <v>1405.4</v>
      </c>
      <c r="F30" s="49">
        <f>F31</f>
        <v>1405.4</v>
      </c>
    </row>
    <row r="31" spans="1:6" ht="30" customHeight="1" x14ac:dyDescent="0.2">
      <c r="A31" s="7" t="s">
        <v>2</v>
      </c>
      <c r="B31" s="7" t="s">
        <v>22</v>
      </c>
      <c r="C31" s="89" t="s">
        <v>53</v>
      </c>
      <c r="D31" s="3">
        <v>1391.9</v>
      </c>
      <c r="E31" s="3">
        <v>1405.4</v>
      </c>
      <c r="F31" s="3">
        <v>1405.4</v>
      </c>
    </row>
    <row r="32" spans="1:6" ht="122.25" customHeight="1" x14ac:dyDescent="0.2">
      <c r="A32" s="25" t="s">
        <v>150</v>
      </c>
      <c r="B32" s="86" t="s">
        <v>135</v>
      </c>
      <c r="C32" s="94" t="s">
        <v>210</v>
      </c>
      <c r="D32" s="88">
        <f>D33</f>
        <v>51436.6</v>
      </c>
      <c r="E32" s="26">
        <f>E33</f>
        <v>50926</v>
      </c>
      <c r="F32" s="26">
        <f>F33</f>
        <v>50926</v>
      </c>
    </row>
    <row r="33" spans="1:6" ht="33" customHeight="1" x14ac:dyDescent="0.2">
      <c r="A33" s="7" t="s">
        <v>150</v>
      </c>
      <c r="B33" s="7" t="s">
        <v>22</v>
      </c>
      <c r="C33" s="89" t="s">
        <v>53</v>
      </c>
      <c r="D33" s="3">
        <v>51436.6</v>
      </c>
      <c r="E33" s="3">
        <v>50926</v>
      </c>
      <c r="F33" s="3">
        <v>50926</v>
      </c>
    </row>
    <row r="34" spans="1:6" ht="90" x14ac:dyDescent="0.2">
      <c r="A34" s="16" t="s">
        <v>79</v>
      </c>
      <c r="B34" s="85" t="s">
        <v>135</v>
      </c>
      <c r="C34" s="72" t="s">
        <v>211</v>
      </c>
      <c r="D34" s="87">
        <f>D35</f>
        <v>17841.599999999999</v>
      </c>
      <c r="E34" s="18">
        <f>E35</f>
        <v>17945.2</v>
      </c>
      <c r="F34" s="18">
        <f>F35</f>
        <v>17945.2</v>
      </c>
    </row>
    <row r="35" spans="1:6" ht="32.25" customHeight="1" x14ac:dyDescent="0.2">
      <c r="A35" s="7" t="s">
        <v>79</v>
      </c>
      <c r="B35" s="7" t="s">
        <v>22</v>
      </c>
      <c r="C35" s="57" t="s">
        <v>53</v>
      </c>
      <c r="D35" s="3">
        <v>17841.599999999999</v>
      </c>
      <c r="E35" s="3">
        <v>17945.2</v>
      </c>
      <c r="F35" s="3">
        <v>17945.2</v>
      </c>
    </row>
    <row r="36" spans="1:6" ht="62.25" customHeight="1" x14ac:dyDescent="0.2">
      <c r="A36" s="16" t="s">
        <v>0</v>
      </c>
      <c r="B36" s="151" t="s">
        <v>135</v>
      </c>
      <c r="C36" s="22" t="s">
        <v>212</v>
      </c>
      <c r="D36" s="18">
        <f>D37</f>
        <v>2114</v>
      </c>
      <c r="E36" s="18">
        <f>E37</f>
        <v>2000</v>
      </c>
      <c r="F36" s="18">
        <f>F37</f>
        <v>2000</v>
      </c>
    </row>
    <row r="37" spans="1:6" ht="45" x14ac:dyDescent="0.2">
      <c r="A37" s="150" t="s">
        <v>0</v>
      </c>
      <c r="B37" s="65" t="s">
        <v>22</v>
      </c>
      <c r="C37" s="70" t="s">
        <v>53</v>
      </c>
      <c r="D37" s="64">
        <v>2114</v>
      </c>
      <c r="E37" s="3">
        <v>2000</v>
      </c>
      <c r="F37" s="3">
        <v>2000</v>
      </c>
    </row>
    <row r="38" spans="1:6" ht="65.25" customHeight="1" x14ac:dyDescent="0.2">
      <c r="A38" s="99" t="s">
        <v>339</v>
      </c>
      <c r="B38" s="71"/>
      <c r="C38" s="90" t="s">
        <v>340</v>
      </c>
      <c r="D38" s="87">
        <f>D39</f>
        <v>749</v>
      </c>
      <c r="E38" s="87">
        <f>E39</f>
        <v>0</v>
      </c>
      <c r="F38" s="87">
        <f>F39</f>
        <v>0</v>
      </c>
    </row>
    <row r="39" spans="1:6" ht="45" x14ac:dyDescent="0.2">
      <c r="A39" s="150" t="s">
        <v>339</v>
      </c>
      <c r="B39" s="65" t="s">
        <v>22</v>
      </c>
      <c r="C39" s="70" t="s">
        <v>53</v>
      </c>
      <c r="D39" s="64">
        <v>749</v>
      </c>
      <c r="E39" s="3">
        <v>0</v>
      </c>
      <c r="F39" s="3">
        <v>0</v>
      </c>
    </row>
    <row r="40" spans="1:6" ht="107.25" customHeight="1" x14ac:dyDescent="0.2">
      <c r="A40" s="95" t="s">
        <v>151</v>
      </c>
      <c r="B40" s="152" t="s">
        <v>135</v>
      </c>
      <c r="C40" s="94" t="s">
        <v>213</v>
      </c>
      <c r="D40" s="88">
        <f>D41</f>
        <v>1199.0999999999999</v>
      </c>
      <c r="E40" s="26">
        <f>E41</f>
        <v>0</v>
      </c>
      <c r="F40" s="26">
        <f>F41</f>
        <v>0</v>
      </c>
    </row>
    <row r="41" spans="1:6" ht="30.75" customHeight="1" x14ac:dyDescent="0.2">
      <c r="A41" s="7" t="s">
        <v>151</v>
      </c>
      <c r="B41" s="69" t="s">
        <v>22</v>
      </c>
      <c r="C41" s="89" t="s">
        <v>53</v>
      </c>
      <c r="D41" s="3">
        <v>1199.0999999999999</v>
      </c>
      <c r="E41" s="3">
        <v>0</v>
      </c>
      <c r="F41" s="3">
        <v>0</v>
      </c>
    </row>
    <row r="42" spans="1:6" ht="63" customHeight="1" x14ac:dyDescent="0.2">
      <c r="A42" s="16" t="s">
        <v>197</v>
      </c>
      <c r="B42" s="147" t="s">
        <v>135</v>
      </c>
      <c r="C42" s="153" t="s">
        <v>214</v>
      </c>
      <c r="D42" s="87">
        <f>D43</f>
        <v>30</v>
      </c>
      <c r="E42" s="18">
        <f>E43</f>
        <v>32.799999999999997</v>
      </c>
      <c r="F42" s="18">
        <f>F43</f>
        <v>32.799999999999997</v>
      </c>
    </row>
    <row r="43" spans="1:6" ht="31.5" customHeight="1" x14ac:dyDescent="0.2">
      <c r="A43" s="150" t="s">
        <v>197</v>
      </c>
      <c r="B43" s="65" t="s">
        <v>22</v>
      </c>
      <c r="C43" s="70" t="s">
        <v>53</v>
      </c>
      <c r="D43" s="64">
        <v>30</v>
      </c>
      <c r="E43" s="3">
        <v>32.799999999999997</v>
      </c>
      <c r="F43" s="3">
        <v>32.799999999999997</v>
      </c>
    </row>
    <row r="44" spans="1:6" ht="45" x14ac:dyDescent="0.2">
      <c r="A44" s="99" t="s">
        <v>343</v>
      </c>
      <c r="B44" s="71"/>
      <c r="C44" s="90" t="s">
        <v>344</v>
      </c>
      <c r="D44" s="87">
        <f>D45</f>
        <v>16.100000000000001</v>
      </c>
      <c r="E44" s="87">
        <f>E45</f>
        <v>0</v>
      </c>
      <c r="F44" s="87">
        <f>F45</f>
        <v>0</v>
      </c>
    </row>
    <row r="45" spans="1:6" ht="31.5" customHeight="1" x14ac:dyDescent="0.2">
      <c r="A45" s="150" t="s">
        <v>343</v>
      </c>
      <c r="B45" s="65" t="s">
        <v>22</v>
      </c>
      <c r="C45" s="70" t="s">
        <v>53</v>
      </c>
      <c r="D45" s="64">
        <v>16.100000000000001</v>
      </c>
      <c r="E45" s="3">
        <v>0</v>
      </c>
      <c r="F45" s="3">
        <v>0</v>
      </c>
    </row>
    <row r="46" spans="1:6" ht="59.25" customHeight="1" x14ac:dyDescent="0.2">
      <c r="A46" s="95" t="s">
        <v>152</v>
      </c>
      <c r="B46" s="152" t="s">
        <v>135</v>
      </c>
      <c r="C46" s="94" t="s">
        <v>215</v>
      </c>
      <c r="D46" s="88">
        <f>D47</f>
        <v>849</v>
      </c>
      <c r="E46" s="26">
        <f>E47</f>
        <v>0</v>
      </c>
      <c r="F46" s="26">
        <f>F47</f>
        <v>0</v>
      </c>
    </row>
    <row r="47" spans="1:6" ht="45" x14ac:dyDescent="0.2">
      <c r="A47" s="7" t="s">
        <v>152</v>
      </c>
      <c r="B47" s="69" t="s">
        <v>22</v>
      </c>
      <c r="C47" s="89" t="s">
        <v>53</v>
      </c>
      <c r="D47" s="3">
        <v>849</v>
      </c>
      <c r="E47" s="3">
        <v>0</v>
      </c>
      <c r="F47" s="3">
        <v>0</v>
      </c>
    </row>
    <row r="48" spans="1:6" ht="63" customHeight="1" x14ac:dyDescent="0.2">
      <c r="A48" s="144" t="s">
        <v>1</v>
      </c>
      <c r="B48" s="147" t="s">
        <v>135</v>
      </c>
      <c r="C48" s="153" t="s">
        <v>216</v>
      </c>
      <c r="D48" s="149">
        <f>D49</f>
        <v>819</v>
      </c>
      <c r="E48" s="146">
        <f>E49</f>
        <v>928.2</v>
      </c>
      <c r="F48" s="18">
        <f>F49</f>
        <v>928.2</v>
      </c>
    </row>
    <row r="49" spans="1:6" ht="45" x14ac:dyDescent="0.2">
      <c r="A49" s="65" t="s">
        <v>1</v>
      </c>
      <c r="B49" s="65" t="s">
        <v>22</v>
      </c>
      <c r="C49" s="70" t="s">
        <v>53</v>
      </c>
      <c r="D49" s="66">
        <v>819</v>
      </c>
      <c r="E49" s="66">
        <v>928.2</v>
      </c>
      <c r="F49" s="64">
        <v>928.2</v>
      </c>
    </row>
    <row r="50" spans="1:6" ht="45" x14ac:dyDescent="0.2">
      <c r="A50" s="71" t="s">
        <v>341</v>
      </c>
      <c r="B50" s="71"/>
      <c r="C50" s="90" t="s">
        <v>342</v>
      </c>
      <c r="D50" s="83">
        <f>D51</f>
        <v>98.9</v>
      </c>
      <c r="E50" s="83">
        <f>E51</f>
        <v>0</v>
      </c>
      <c r="F50" s="83">
        <f>F51</f>
        <v>0</v>
      </c>
    </row>
    <row r="51" spans="1:6" ht="32.25" customHeight="1" x14ac:dyDescent="0.2">
      <c r="A51" s="65" t="s">
        <v>341</v>
      </c>
      <c r="B51" s="65" t="s">
        <v>22</v>
      </c>
      <c r="C51" s="70" t="s">
        <v>53</v>
      </c>
      <c r="D51" s="66">
        <v>98.9</v>
      </c>
      <c r="E51" s="66">
        <v>0</v>
      </c>
      <c r="F51" s="64">
        <v>0</v>
      </c>
    </row>
    <row r="52" spans="1:6" ht="30" x14ac:dyDescent="0.2">
      <c r="A52" s="154" t="s">
        <v>153</v>
      </c>
      <c r="B52" s="154"/>
      <c r="C52" s="94" t="s">
        <v>217</v>
      </c>
      <c r="D52" s="155">
        <f>D53</f>
        <v>602.1</v>
      </c>
      <c r="E52" s="155">
        <f>E53</f>
        <v>0</v>
      </c>
      <c r="F52" s="88">
        <f>F53</f>
        <v>0</v>
      </c>
    </row>
    <row r="53" spans="1:6" ht="30" customHeight="1" x14ac:dyDescent="0.2">
      <c r="A53" s="69" t="s">
        <v>153</v>
      </c>
      <c r="B53" s="69" t="s">
        <v>22</v>
      </c>
      <c r="C53" s="89" t="s">
        <v>53</v>
      </c>
      <c r="D53" s="79">
        <v>602.1</v>
      </c>
      <c r="E53" s="79">
        <v>0</v>
      </c>
      <c r="F53" s="3">
        <v>0</v>
      </c>
    </row>
    <row r="54" spans="1:6" ht="28.5" x14ac:dyDescent="0.2">
      <c r="A54" s="21" t="s">
        <v>35</v>
      </c>
      <c r="B54" s="96"/>
      <c r="C54" s="59" t="s">
        <v>112</v>
      </c>
      <c r="D54" s="98">
        <f>D55+D57</f>
        <v>262</v>
      </c>
      <c r="E54" s="29">
        <f>E55+E57</f>
        <v>262</v>
      </c>
      <c r="F54" s="29">
        <f>F55+F57</f>
        <v>262</v>
      </c>
    </row>
    <row r="55" spans="1:6" ht="45" x14ac:dyDescent="0.2">
      <c r="A55" s="27" t="s">
        <v>154</v>
      </c>
      <c r="B55" s="97"/>
      <c r="C55" s="72" t="s">
        <v>218</v>
      </c>
      <c r="D55" s="87">
        <f>D56</f>
        <v>227</v>
      </c>
      <c r="E55" s="18">
        <f>E56</f>
        <v>227</v>
      </c>
      <c r="F55" s="18">
        <f>F56</f>
        <v>227</v>
      </c>
    </row>
    <row r="56" spans="1:6" ht="32.25" customHeight="1" x14ac:dyDescent="0.2">
      <c r="A56" s="6" t="s">
        <v>154</v>
      </c>
      <c r="B56" s="7" t="s">
        <v>22</v>
      </c>
      <c r="C56" s="57" t="s">
        <v>53</v>
      </c>
      <c r="D56" s="3">
        <v>227</v>
      </c>
      <c r="E56" s="3">
        <v>227</v>
      </c>
      <c r="F56" s="3">
        <v>227</v>
      </c>
    </row>
    <row r="57" spans="1:6" ht="30" customHeight="1" x14ac:dyDescent="0.2">
      <c r="A57" s="27" t="s">
        <v>155</v>
      </c>
      <c r="B57" s="28"/>
      <c r="C57" s="22" t="s">
        <v>219</v>
      </c>
      <c r="D57" s="18">
        <f>D58</f>
        <v>35</v>
      </c>
      <c r="E57" s="18">
        <f>E58</f>
        <v>35</v>
      </c>
      <c r="F57" s="18">
        <f>F58</f>
        <v>35</v>
      </c>
    </row>
    <row r="58" spans="1:6" ht="30.75" customHeight="1" x14ac:dyDescent="0.2">
      <c r="A58" s="6" t="s">
        <v>155</v>
      </c>
      <c r="B58" s="7" t="s">
        <v>22</v>
      </c>
      <c r="C58" s="2" t="s">
        <v>53</v>
      </c>
      <c r="D58" s="3">
        <v>35</v>
      </c>
      <c r="E58" s="3">
        <v>35</v>
      </c>
      <c r="F58" s="3">
        <v>35</v>
      </c>
    </row>
    <row r="59" spans="1:6" ht="14.25" x14ac:dyDescent="0.2">
      <c r="A59" s="8" t="s">
        <v>36</v>
      </c>
      <c r="B59" s="8" t="s">
        <v>135</v>
      </c>
      <c r="C59" s="9" t="s">
        <v>37</v>
      </c>
      <c r="D59" s="10">
        <f>D60+D62+D64+D66</f>
        <v>3252.8999999999996</v>
      </c>
      <c r="E59" s="10">
        <f>E60+E62+E64+E66</f>
        <v>3212.8999999999996</v>
      </c>
      <c r="F59" s="10">
        <f>F60+F62+F64+F66</f>
        <v>3212.8999999999996</v>
      </c>
    </row>
    <row r="60" spans="1:6" ht="63.75" customHeight="1" x14ac:dyDescent="0.2">
      <c r="A60" s="16" t="s">
        <v>80</v>
      </c>
      <c r="B60" s="16" t="s">
        <v>135</v>
      </c>
      <c r="C60" s="22" t="s">
        <v>220</v>
      </c>
      <c r="D60" s="18">
        <f>D61</f>
        <v>1408.4</v>
      </c>
      <c r="E60" s="18">
        <f>E61</f>
        <v>1370.1</v>
      </c>
      <c r="F60" s="18">
        <f>F61</f>
        <v>1370.1</v>
      </c>
    </row>
    <row r="61" spans="1:6" ht="45" x14ac:dyDescent="0.2">
      <c r="A61" s="7" t="s">
        <v>80</v>
      </c>
      <c r="B61" s="7" t="s">
        <v>22</v>
      </c>
      <c r="C61" s="2" t="s">
        <v>53</v>
      </c>
      <c r="D61" s="3">
        <v>1408.4</v>
      </c>
      <c r="E61" s="3">
        <v>1370.1</v>
      </c>
      <c r="F61" s="3">
        <v>1370.1</v>
      </c>
    </row>
    <row r="62" spans="1:6" ht="32.25" customHeight="1" x14ac:dyDescent="0.2">
      <c r="A62" s="16" t="s">
        <v>156</v>
      </c>
      <c r="B62" s="24" t="s">
        <v>135</v>
      </c>
      <c r="C62" s="17" t="s">
        <v>221</v>
      </c>
      <c r="D62" s="18">
        <f>D63</f>
        <v>934.1</v>
      </c>
      <c r="E62" s="18">
        <f>E63</f>
        <v>925</v>
      </c>
      <c r="F62" s="18">
        <f>F63</f>
        <v>925</v>
      </c>
    </row>
    <row r="63" spans="1:6" ht="34.5" customHeight="1" x14ac:dyDescent="0.2">
      <c r="A63" s="7" t="s">
        <v>156</v>
      </c>
      <c r="B63" s="7" t="s">
        <v>22</v>
      </c>
      <c r="C63" s="2" t="s">
        <v>53</v>
      </c>
      <c r="D63" s="3">
        <v>934.1</v>
      </c>
      <c r="E63" s="3">
        <v>925</v>
      </c>
      <c r="F63" s="3">
        <v>925</v>
      </c>
    </row>
    <row r="64" spans="1:6" ht="33.75" customHeight="1" x14ac:dyDescent="0.2">
      <c r="A64" s="16" t="s">
        <v>81</v>
      </c>
      <c r="B64" s="24" t="s">
        <v>135</v>
      </c>
      <c r="C64" s="22" t="s">
        <v>222</v>
      </c>
      <c r="D64" s="18">
        <f>D65</f>
        <v>594.70000000000005</v>
      </c>
      <c r="E64" s="18">
        <f>E65</f>
        <v>602.1</v>
      </c>
      <c r="F64" s="18">
        <f>F65</f>
        <v>602.1</v>
      </c>
    </row>
    <row r="65" spans="1:6" ht="30" customHeight="1" x14ac:dyDescent="0.2">
      <c r="A65" s="7" t="s">
        <v>81</v>
      </c>
      <c r="B65" s="7" t="s">
        <v>22</v>
      </c>
      <c r="C65" s="2" t="s">
        <v>53</v>
      </c>
      <c r="D65" s="3">
        <v>594.70000000000005</v>
      </c>
      <c r="E65" s="3">
        <v>602.1</v>
      </c>
      <c r="F65" s="3">
        <v>602.1</v>
      </c>
    </row>
    <row r="66" spans="1:6" ht="61.5" customHeight="1" x14ac:dyDescent="0.2">
      <c r="A66" s="25" t="s">
        <v>157</v>
      </c>
      <c r="B66" s="25"/>
      <c r="C66" s="41" t="s">
        <v>223</v>
      </c>
      <c r="D66" s="26">
        <f>D67</f>
        <v>315.7</v>
      </c>
      <c r="E66" s="26">
        <f>E67</f>
        <v>315.7</v>
      </c>
      <c r="F66" s="26">
        <f>F67</f>
        <v>315.7</v>
      </c>
    </row>
    <row r="67" spans="1:6" ht="30" x14ac:dyDescent="0.2">
      <c r="A67" s="7" t="s">
        <v>157</v>
      </c>
      <c r="B67" s="7" t="s">
        <v>54</v>
      </c>
      <c r="C67" s="2" t="s">
        <v>55</v>
      </c>
      <c r="D67" s="3">
        <v>315.7</v>
      </c>
      <c r="E67" s="3">
        <v>315.7</v>
      </c>
      <c r="F67" s="3">
        <v>315.7</v>
      </c>
    </row>
    <row r="68" spans="1:6" ht="57" x14ac:dyDescent="0.2">
      <c r="A68" s="12" t="s">
        <v>113</v>
      </c>
      <c r="B68" s="13" t="s">
        <v>135</v>
      </c>
      <c r="C68" s="14" t="s">
        <v>115</v>
      </c>
      <c r="D68" s="15">
        <f>D69+D90+D97+D103+D100</f>
        <v>24222.100000000002</v>
      </c>
      <c r="E68" s="15">
        <f>E69+E90+E97+E103+E100</f>
        <v>21285.200000000001</v>
      </c>
      <c r="F68" s="15">
        <f>F69+F90+F97+F103+F100</f>
        <v>21320.2</v>
      </c>
    </row>
    <row r="69" spans="1:6" ht="42.75" x14ac:dyDescent="0.2">
      <c r="A69" s="8" t="s">
        <v>114</v>
      </c>
      <c r="B69" s="11" t="s">
        <v>135</v>
      </c>
      <c r="C69" s="100" t="s">
        <v>116</v>
      </c>
      <c r="D69" s="10">
        <f>D70+D72+D74+D76+D82+D78+D84+D80+D86+D88</f>
        <v>16942.5</v>
      </c>
      <c r="E69" s="10">
        <f>E70+E72+E74+E76+E82+E78+E84+E80</f>
        <v>14667.1</v>
      </c>
      <c r="F69" s="10">
        <f>F70+F72+F74+F76+F82+F78+F84+F80</f>
        <v>14702.1</v>
      </c>
    </row>
    <row r="70" spans="1:6" ht="25.5" customHeight="1" x14ac:dyDescent="0.2">
      <c r="A70" s="16" t="s">
        <v>158</v>
      </c>
      <c r="B70" s="85" t="s">
        <v>135</v>
      </c>
      <c r="C70" s="72" t="s">
        <v>224</v>
      </c>
      <c r="D70" s="87">
        <f>D71</f>
        <v>50</v>
      </c>
      <c r="E70" s="18">
        <f>E71</f>
        <v>50</v>
      </c>
      <c r="F70" s="18">
        <f>F71</f>
        <v>50</v>
      </c>
    </row>
    <row r="71" spans="1:6" ht="45.75" customHeight="1" x14ac:dyDescent="0.2">
      <c r="A71" s="7" t="s">
        <v>158</v>
      </c>
      <c r="B71" s="7" t="s">
        <v>58</v>
      </c>
      <c r="C71" s="89" t="s">
        <v>59</v>
      </c>
      <c r="D71" s="3">
        <v>50</v>
      </c>
      <c r="E71" s="3">
        <v>50</v>
      </c>
      <c r="F71" s="3">
        <v>50</v>
      </c>
    </row>
    <row r="72" spans="1:6" ht="48.75" customHeight="1" x14ac:dyDescent="0.2">
      <c r="A72" s="16" t="s">
        <v>117</v>
      </c>
      <c r="B72" s="99" t="s">
        <v>135</v>
      </c>
      <c r="C72" s="72" t="s">
        <v>225</v>
      </c>
      <c r="D72" s="87">
        <f>D73</f>
        <v>3040.8</v>
      </c>
      <c r="E72" s="18">
        <f>E73</f>
        <v>2715.8</v>
      </c>
      <c r="F72" s="18">
        <f>F73</f>
        <v>2715.8</v>
      </c>
    </row>
    <row r="73" spans="1:6" ht="45" customHeight="1" x14ac:dyDescent="0.2">
      <c r="A73" s="7" t="s">
        <v>117</v>
      </c>
      <c r="B73" s="7" t="s">
        <v>58</v>
      </c>
      <c r="C73" s="57" t="s">
        <v>59</v>
      </c>
      <c r="D73" s="3">
        <v>3040.8</v>
      </c>
      <c r="E73" s="3">
        <v>2715.8</v>
      </c>
      <c r="F73" s="3">
        <v>2715.8</v>
      </c>
    </row>
    <row r="74" spans="1:6" ht="48" customHeight="1" x14ac:dyDescent="0.2">
      <c r="A74" s="16" t="s">
        <v>159</v>
      </c>
      <c r="B74" s="16" t="s">
        <v>135</v>
      </c>
      <c r="C74" s="17" t="s">
        <v>200</v>
      </c>
      <c r="D74" s="18">
        <f>D75</f>
        <v>27</v>
      </c>
      <c r="E74" s="18">
        <f>E75</f>
        <v>27</v>
      </c>
      <c r="F74" s="18">
        <f>F75</f>
        <v>27</v>
      </c>
    </row>
    <row r="75" spans="1:6" ht="44.25" customHeight="1" x14ac:dyDescent="0.2">
      <c r="A75" s="7" t="s">
        <v>159</v>
      </c>
      <c r="B75" s="7" t="s">
        <v>58</v>
      </c>
      <c r="C75" s="2" t="s">
        <v>59</v>
      </c>
      <c r="D75" s="3">
        <v>27</v>
      </c>
      <c r="E75" s="3">
        <v>27</v>
      </c>
      <c r="F75" s="3">
        <v>27</v>
      </c>
    </row>
    <row r="76" spans="1:6" ht="33.75" customHeight="1" x14ac:dyDescent="0.2">
      <c r="A76" s="16" t="s">
        <v>280</v>
      </c>
      <c r="B76" s="16" t="s">
        <v>135</v>
      </c>
      <c r="C76" s="22" t="s">
        <v>226</v>
      </c>
      <c r="D76" s="18">
        <f>D77</f>
        <v>11268.6</v>
      </c>
      <c r="E76" s="18">
        <f>E77</f>
        <v>11628.4</v>
      </c>
      <c r="F76" s="18">
        <f>F77</f>
        <v>11663.4</v>
      </c>
    </row>
    <row r="77" spans="1:6" ht="47.25" customHeight="1" x14ac:dyDescent="0.2">
      <c r="A77" s="53" t="s">
        <v>280</v>
      </c>
      <c r="B77" s="74" t="s">
        <v>58</v>
      </c>
      <c r="C77" s="70" t="s">
        <v>59</v>
      </c>
      <c r="D77" s="76">
        <v>11268.6</v>
      </c>
      <c r="E77" s="55">
        <v>11628.4</v>
      </c>
      <c r="F77" s="3">
        <v>11663.4</v>
      </c>
    </row>
    <row r="78" spans="1:6" ht="60" x14ac:dyDescent="0.2">
      <c r="A78" s="71" t="s">
        <v>307</v>
      </c>
      <c r="B78" s="75"/>
      <c r="C78" s="62" t="s">
        <v>308</v>
      </c>
      <c r="D78" s="73">
        <f>D79</f>
        <v>1300</v>
      </c>
      <c r="E78" s="73">
        <f>E79</f>
        <v>0</v>
      </c>
      <c r="F78" s="73">
        <f>F79</f>
        <v>0</v>
      </c>
    </row>
    <row r="79" spans="1:6" ht="60" x14ac:dyDescent="0.2">
      <c r="A79" s="133" t="s">
        <v>307</v>
      </c>
      <c r="B79" s="133" t="s">
        <v>58</v>
      </c>
      <c r="C79" s="89" t="s">
        <v>59</v>
      </c>
      <c r="D79" s="134">
        <v>1300</v>
      </c>
      <c r="E79" s="134">
        <v>0</v>
      </c>
      <c r="F79" s="76">
        <v>0</v>
      </c>
    </row>
    <row r="80" spans="1:6" ht="45" x14ac:dyDescent="0.2">
      <c r="A80" s="71" t="s">
        <v>323</v>
      </c>
      <c r="B80" s="71"/>
      <c r="C80" s="90" t="s">
        <v>324</v>
      </c>
      <c r="D80" s="83">
        <f>D81</f>
        <v>66.400000000000006</v>
      </c>
      <c r="E80" s="83">
        <f>E81</f>
        <v>0</v>
      </c>
      <c r="F80" s="83">
        <f>F81</f>
        <v>0</v>
      </c>
    </row>
    <row r="81" spans="1:6" ht="46.5" customHeight="1" x14ac:dyDescent="0.2">
      <c r="A81" s="65" t="s">
        <v>323</v>
      </c>
      <c r="B81" s="65" t="s">
        <v>58</v>
      </c>
      <c r="C81" s="70" t="s">
        <v>59</v>
      </c>
      <c r="D81" s="66">
        <v>66.400000000000006</v>
      </c>
      <c r="E81" s="66">
        <v>0</v>
      </c>
      <c r="F81" s="66">
        <v>0</v>
      </c>
    </row>
    <row r="82" spans="1:6" ht="49.5" customHeight="1" x14ac:dyDescent="0.2">
      <c r="A82" s="48" t="s">
        <v>86</v>
      </c>
      <c r="B82" s="48" t="s">
        <v>135</v>
      </c>
      <c r="C82" s="22" t="s">
        <v>227</v>
      </c>
      <c r="D82" s="49">
        <f>D83</f>
        <v>245.9</v>
      </c>
      <c r="E82" s="49">
        <f>E83</f>
        <v>245.9</v>
      </c>
      <c r="F82" s="49">
        <f>F83</f>
        <v>245.9</v>
      </c>
    </row>
    <row r="83" spans="1:6" ht="45.75" customHeight="1" x14ac:dyDescent="0.2">
      <c r="A83" s="7" t="s">
        <v>86</v>
      </c>
      <c r="B83" s="7" t="s">
        <v>58</v>
      </c>
      <c r="C83" s="2" t="s">
        <v>59</v>
      </c>
      <c r="D83" s="3">
        <v>245.9</v>
      </c>
      <c r="E83" s="3">
        <v>245.9</v>
      </c>
      <c r="F83" s="3">
        <v>245.9</v>
      </c>
    </row>
    <row r="84" spans="1:6" ht="45" x14ac:dyDescent="0.2">
      <c r="A84" s="16" t="s">
        <v>310</v>
      </c>
      <c r="B84" s="16"/>
      <c r="C84" s="46" t="s">
        <v>309</v>
      </c>
      <c r="D84" s="18">
        <f>D85</f>
        <v>100</v>
      </c>
      <c r="E84" s="18">
        <f>E85</f>
        <v>0</v>
      </c>
      <c r="F84" s="18">
        <f>F85</f>
        <v>0</v>
      </c>
    </row>
    <row r="85" spans="1:6" ht="43.5" customHeight="1" x14ac:dyDescent="0.2">
      <c r="A85" s="7" t="s">
        <v>310</v>
      </c>
      <c r="B85" s="7" t="s">
        <v>58</v>
      </c>
      <c r="C85" s="2" t="s">
        <v>59</v>
      </c>
      <c r="D85" s="3">
        <v>100</v>
      </c>
      <c r="E85" s="3">
        <v>0</v>
      </c>
      <c r="F85" s="3">
        <v>0</v>
      </c>
    </row>
    <row r="86" spans="1:6" ht="45" x14ac:dyDescent="0.2">
      <c r="A86" s="16" t="s">
        <v>345</v>
      </c>
      <c r="B86" s="16"/>
      <c r="C86" s="17" t="s">
        <v>346</v>
      </c>
      <c r="D86" s="18">
        <f>D87</f>
        <v>18.8</v>
      </c>
      <c r="E86" s="18">
        <f>E87</f>
        <v>0</v>
      </c>
      <c r="F86" s="18">
        <f>F87</f>
        <v>0</v>
      </c>
    </row>
    <row r="87" spans="1:6" ht="45" customHeight="1" x14ac:dyDescent="0.2">
      <c r="A87" s="7" t="s">
        <v>345</v>
      </c>
      <c r="B87" s="7" t="s">
        <v>58</v>
      </c>
      <c r="C87" s="2" t="s">
        <v>59</v>
      </c>
      <c r="D87" s="3">
        <v>18.8</v>
      </c>
      <c r="E87" s="3">
        <v>0</v>
      </c>
      <c r="F87" s="3">
        <v>0</v>
      </c>
    </row>
    <row r="88" spans="1:6" ht="60" x14ac:dyDescent="0.2">
      <c r="A88" s="16" t="s">
        <v>347</v>
      </c>
      <c r="B88" s="16"/>
      <c r="C88" s="17" t="s">
        <v>348</v>
      </c>
      <c r="D88" s="18">
        <f>D89</f>
        <v>825</v>
      </c>
      <c r="E88" s="18">
        <f>E89</f>
        <v>0</v>
      </c>
      <c r="F88" s="18">
        <f>F89</f>
        <v>0</v>
      </c>
    </row>
    <row r="89" spans="1:6" ht="44.25" customHeight="1" x14ac:dyDescent="0.2">
      <c r="A89" s="7" t="s">
        <v>347</v>
      </c>
      <c r="B89" s="7" t="s">
        <v>58</v>
      </c>
      <c r="C89" s="2" t="s">
        <v>59</v>
      </c>
      <c r="D89" s="3">
        <v>825</v>
      </c>
      <c r="E89" s="3">
        <v>0</v>
      </c>
      <c r="F89" s="3">
        <v>0</v>
      </c>
    </row>
    <row r="90" spans="1:6" ht="60.75" customHeight="1" x14ac:dyDescent="0.2">
      <c r="A90" s="8" t="s">
        <v>87</v>
      </c>
      <c r="B90" s="8" t="s">
        <v>135</v>
      </c>
      <c r="C90" s="9" t="s">
        <v>88</v>
      </c>
      <c r="D90" s="10">
        <f>D91+D95+D93</f>
        <v>3206.9</v>
      </c>
      <c r="E90" s="10">
        <f>E91+E95+E93</f>
        <v>2936.9</v>
      </c>
      <c r="F90" s="10">
        <f>F91+F95+F93</f>
        <v>2936.9</v>
      </c>
    </row>
    <row r="91" spans="1:6" ht="60" x14ac:dyDescent="0.2">
      <c r="A91" s="16" t="s">
        <v>278</v>
      </c>
      <c r="B91" s="16" t="s">
        <v>135</v>
      </c>
      <c r="C91" s="22" t="s">
        <v>228</v>
      </c>
      <c r="D91" s="18">
        <f>D92</f>
        <v>3018.9</v>
      </c>
      <c r="E91" s="18">
        <f>E92</f>
        <v>2924.9</v>
      </c>
      <c r="F91" s="18">
        <f>F92</f>
        <v>2924.9</v>
      </c>
    </row>
    <row r="92" spans="1:6" ht="60" x14ac:dyDescent="0.2">
      <c r="A92" s="53" t="s">
        <v>278</v>
      </c>
      <c r="B92" s="53" t="s">
        <v>58</v>
      </c>
      <c r="C92" s="54" t="s">
        <v>59</v>
      </c>
      <c r="D92" s="55">
        <v>3018.9</v>
      </c>
      <c r="E92" s="3">
        <v>2924.9</v>
      </c>
      <c r="F92" s="3">
        <v>2924.9</v>
      </c>
    </row>
    <row r="93" spans="1:6" ht="60" x14ac:dyDescent="0.2">
      <c r="A93" s="71" t="s">
        <v>305</v>
      </c>
      <c r="B93" s="71"/>
      <c r="C93" s="62" t="s">
        <v>306</v>
      </c>
      <c r="D93" s="73">
        <f>D94</f>
        <v>170</v>
      </c>
      <c r="E93" s="73">
        <f>E94</f>
        <v>0</v>
      </c>
      <c r="F93" s="73">
        <f>F94</f>
        <v>0</v>
      </c>
    </row>
    <row r="94" spans="1:6" ht="45.75" customHeight="1" x14ac:dyDescent="0.2">
      <c r="A94" s="65" t="s">
        <v>305</v>
      </c>
      <c r="B94" s="65" t="s">
        <v>58</v>
      </c>
      <c r="C94" s="70" t="s">
        <v>59</v>
      </c>
      <c r="D94" s="67">
        <v>170</v>
      </c>
      <c r="E94" s="64">
        <v>0</v>
      </c>
      <c r="F94" s="3">
        <v>0</v>
      </c>
    </row>
    <row r="95" spans="1:6" ht="29.25" customHeight="1" x14ac:dyDescent="0.2">
      <c r="A95" s="71" t="s">
        <v>160</v>
      </c>
      <c r="B95" s="71" t="s">
        <v>135</v>
      </c>
      <c r="C95" s="72" t="s">
        <v>229</v>
      </c>
      <c r="D95" s="68">
        <f>D96</f>
        <v>18</v>
      </c>
      <c r="E95" s="18">
        <f>E96</f>
        <v>12</v>
      </c>
      <c r="F95" s="18">
        <f>F96</f>
        <v>12</v>
      </c>
    </row>
    <row r="96" spans="1:6" ht="48" customHeight="1" x14ac:dyDescent="0.2">
      <c r="A96" s="69" t="s">
        <v>160</v>
      </c>
      <c r="B96" s="69" t="s">
        <v>58</v>
      </c>
      <c r="C96" s="57" t="s">
        <v>59</v>
      </c>
      <c r="D96" s="3">
        <v>18</v>
      </c>
      <c r="E96" s="3">
        <v>12</v>
      </c>
      <c r="F96" s="3">
        <v>12</v>
      </c>
    </row>
    <row r="97" spans="1:6" ht="28.5" x14ac:dyDescent="0.2">
      <c r="A97" s="8" t="s">
        <v>89</v>
      </c>
      <c r="B97" s="8" t="s">
        <v>135</v>
      </c>
      <c r="C97" s="9" t="s">
        <v>90</v>
      </c>
      <c r="D97" s="10">
        <f t="shared" ref="D97:F98" si="0">D98</f>
        <v>29</v>
      </c>
      <c r="E97" s="10">
        <f t="shared" si="0"/>
        <v>29</v>
      </c>
      <c r="F97" s="10">
        <f t="shared" si="0"/>
        <v>29</v>
      </c>
    </row>
    <row r="98" spans="1:6" ht="45" x14ac:dyDescent="0.2">
      <c r="A98" s="16" t="s">
        <v>198</v>
      </c>
      <c r="B98" s="16" t="s">
        <v>135</v>
      </c>
      <c r="C98" s="22" t="s">
        <v>230</v>
      </c>
      <c r="D98" s="18">
        <f t="shared" si="0"/>
        <v>29</v>
      </c>
      <c r="E98" s="18">
        <f t="shared" si="0"/>
        <v>29</v>
      </c>
      <c r="F98" s="18">
        <f t="shared" si="0"/>
        <v>29</v>
      </c>
    </row>
    <row r="99" spans="1:6" ht="60" x14ac:dyDescent="0.2">
      <c r="A99" s="7" t="s">
        <v>198</v>
      </c>
      <c r="B99" s="7" t="s">
        <v>58</v>
      </c>
      <c r="C99" s="2" t="s">
        <v>59</v>
      </c>
      <c r="D99" s="3">
        <v>29</v>
      </c>
      <c r="E99" s="3">
        <v>29</v>
      </c>
      <c r="F99" s="3">
        <v>29</v>
      </c>
    </row>
    <row r="100" spans="1:6" ht="28.5" x14ac:dyDescent="0.2">
      <c r="A100" s="102" t="s">
        <v>91</v>
      </c>
      <c r="B100" s="102" t="s">
        <v>135</v>
      </c>
      <c r="C100" s="100" t="s">
        <v>92</v>
      </c>
      <c r="D100" s="103">
        <f t="shared" ref="D100:F101" si="1">D101</f>
        <v>83.5</v>
      </c>
      <c r="E100" s="103">
        <f t="shared" si="1"/>
        <v>32</v>
      </c>
      <c r="F100" s="29">
        <f t="shared" si="1"/>
        <v>32</v>
      </c>
    </row>
    <row r="101" spans="1:6" ht="38.25" customHeight="1" x14ac:dyDescent="0.2">
      <c r="A101" s="71" t="s">
        <v>161</v>
      </c>
      <c r="B101" s="71"/>
      <c r="C101" s="72" t="s">
        <v>231</v>
      </c>
      <c r="D101" s="83">
        <f t="shared" si="1"/>
        <v>83.5</v>
      </c>
      <c r="E101" s="83">
        <f t="shared" si="1"/>
        <v>32</v>
      </c>
      <c r="F101" s="87">
        <f t="shared" si="1"/>
        <v>32</v>
      </c>
    </row>
    <row r="102" spans="1:6" ht="45" customHeight="1" x14ac:dyDescent="0.2">
      <c r="A102" s="104" t="s">
        <v>161</v>
      </c>
      <c r="B102" s="104" t="s">
        <v>58</v>
      </c>
      <c r="C102" s="89" t="s">
        <v>59</v>
      </c>
      <c r="D102" s="105">
        <v>83.5</v>
      </c>
      <c r="E102" s="105">
        <v>32</v>
      </c>
      <c r="F102" s="3">
        <v>32</v>
      </c>
    </row>
    <row r="103" spans="1:6" ht="14.25" x14ac:dyDescent="0.2">
      <c r="A103" s="50" t="s">
        <v>93</v>
      </c>
      <c r="B103" s="50" t="s">
        <v>135</v>
      </c>
      <c r="C103" s="81" t="s">
        <v>37</v>
      </c>
      <c r="D103" s="52">
        <f>D104+D106+D108</f>
        <v>3960.2</v>
      </c>
      <c r="E103" s="52">
        <f>E104+E106+E108</f>
        <v>3620.2</v>
      </c>
      <c r="F103" s="101">
        <f>F104+F106+F108</f>
        <v>3620.2</v>
      </c>
    </row>
    <row r="104" spans="1:6" ht="75" customHeight="1" x14ac:dyDescent="0.2">
      <c r="A104" s="71" t="s">
        <v>94</v>
      </c>
      <c r="B104" s="71" t="s">
        <v>135</v>
      </c>
      <c r="C104" s="72" t="s">
        <v>232</v>
      </c>
      <c r="D104" s="83">
        <f>D105</f>
        <v>1310</v>
      </c>
      <c r="E104" s="83">
        <f>E105</f>
        <v>1151</v>
      </c>
      <c r="F104" s="87">
        <f>F105</f>
        <v>1151</v>
      </c>
    </row>
    <row r="105" spans="1:6" ht="43.5" customHeight="1" x14ac:dyDescent="0.2">
      <c r="A105" s="104" t="s">
        <v>94</v>
      </c>
      <c r="B105" s="104" t="s">
        <v>58</v>
      </c>
      <c r="C105" s="89" t="s">
        <v>59</v>
      </c>
      <c r="D105" s="105">
        <v>1310</v>
      </c>
      <c r="E105" s="105">
        <v>1151</v>
      </c>
      <c r="F105" s="3">
        <v>1151</v>
      </c>
    </row>
    <row r="106" spans="1:6" ht="45" x14ac:dyDescent="0.2">
      <c r="A106" s="71" t="s">
        <v>162</v>
      </c>
      <c r="B106" s="71"/>
      <c r="C106" s="72" t="s">
        <v>233</v>
      </c>
      <c r="D106" s="83">
        <f>D107</f>
        <v>1228.7</v>
      </c>
      <c r="E106" s="83">
        <f>E107</f>
        <v>1137.7</v>
      </c>
      <c r="F106" s="87">
        <f>F107</f>
        <v>1137.7</v>
      </c>
    </row>
    <row r="107" spans="1:6" ht="60" x14ac:dyDescent="0.2">
      <c r="A107" s="104" t="s">
        <v>162</v>
      </c>
      <c r="B107" s="104" t="s">
        <v>58</v>
      </c>
      <c r="C107" s="89" t="s">
        <v>59</v>
      </c>
      <c r="D107" s="105">
        <v>1228.7</v>
      </c>
      <c r="E107" s="105">
        <v>1137.7</v>
      </c>
      <c r="F107" s="3">
        <v>1137.7</v>
      </c>
    </row>
    <row r="108" spans="1:6" ht="48.75" customHeight="1" x14ac:dyDescent="0.2">
      <c r="A108" s="71" t="s">
        <v>199</v>
      </c>
      <c r="B108" s="71"/>
      <c r="C108" s="72" t="s">
        <v>234</v>
      </c>
      <c r="D108" s="83">
        <f>D109</f>
        <v>1421.5</v>
      </c>
      <c r="E108" s="83">
        <f>E109</f>
        <v>1331.5</v>
      </c>
      <c r="F108" s="87">
        <f>F109</f>
        <v>1331.5</v>
      </c>
    </row>
    <row r="109" spans="1:6" ht="45" customHeight="1" x14ac:dyDescent="0.2">
      <c r="A109" s="69" t="s">
        <v>199</v>
      </c>
      <c r="B109" s="69" t="s">
        <v>58</v>
      </c>
      <c r="C109" s="57" t="s">
        <v>59</v>
      </c>
      <c r="D109" s="79">
        <v>1421.5</v>
      </c>
      <c r="E109" s="79">
        <v>1331.5</v>
      </c>
      <c r="F109" s="3">
        <v>1331.5</v>
      </c>
    </row>
    <row r="110" spans="1:6" ht="57.75" customHeight="1" x14ac:dyDescent="0.2">
      <c r="A110" s="106" t="s">
        <v>38</v>
      </c>
      <c r="B110" s="107" t="s">
        <v>135</v>
      </c>
      <c r="C110" s="108" t="s">
        <v>61</v>
      </c>
      <c r="D110" s="109">
        <f>D111+D116</f>
        <v>2407.5</v>
      </c>
      <c r="E110" s="109">
        <f>E111+E116</f>
        <v>2407.5</v>
      </c>
      <c r="F110" s="109">
        <f>F111+F116</f>
        <v>2407.5</v>
      </c>
    </row>
    <row r="111" spans="1:6" ht="28.5" x14ac:dyDescent="0.2">
      <c r="A111" s="50" t="s">
        <v>111</v>
      </c>
      <c r="B111" s="51" t="s">
        <v>135</v>
      </c>
      <c r="C111" s="81" t="s">
        <v>57</v>
      </c>
      <c r="D111" s="52">
        <f>D112+D114</f>
        <v>180</v>
      </c>
      <c r="E111" s="52">
        <f>E112+E114</f>
        <v>180</v>
      </c>
      <c r="F111" s="52">
        <f>F112+F114</f>
        <v>180</v>
      </c>
    </row>
    <row r="112" spans="1:6" ht="35.25" customHeight="1" x14ac:dyDescent="0.2">
      <c r="A112" s="71" t="s">
        <v>163</v>
      </c>
      <c r="B112" s="110" t="s">
        <v>135</v>
      </c>
      <c r="C112" s="72" t="s">
        <v>235</v>
      </c>
      <c r="D112" s="83">
        <f>D113</f>
        <v>78</v>
      </c>
      <c r="E112" s="83">
        <f>E113</f>
        <v>78</v>
      </c>
      <c r="F112" s="83">
        <f>F113</f>
        <v>78</v>
      </c>
    </row>
    <row r="113" spans="1:6" ht="44.25" customHeight="1" x14ac:dyDescent="0.2">
      <c r="A113" s="104" t="s">
        <v>163</v>
      </c>
      <c r="B113" s="104" t="s">
        <v>58</v>
      </c>
      <c r="C113" s="89" t="s">
        <v>59</v>
      </c>
      <c r="D113" s="105">
        <v>78</v>
      </c>
      <c r="E113" s="105">
        <v>78</v>
      </c>
      <c r="F113" s="105">
        <v>78</v>
      </c>
    </row>
    <row r="114" spans="1:6" ht="37.5" customHeight="1" x14ac:dyDescent="0.2">
      <c r="A114" s="71" t="s">
        <v>164</v>
      </c>
      <c r="B114" s="71" t="s">
        <v>135</v>
      </c>
      <c r="C114" s="72" t="s">
        <v>236</v>
      </c>
      <c r="D114" s="83">
        <f>D115</f>
        <v>102</v>
      </c>
      <c r="E114" s="83">
        <f>E115</f>
        <v>102</v>
      </c>
      <c r="F114" s="83">
        <f>F115</f>
        <v>102</v>
      </c>
    </row>
    <row r="115" spans="1:6" ht="60" x14ac:dyDescent="0.2">
      <c r="A115" s="104" t="s">
        <v>164</v>
      </c>
      <c r="B115" s="104" t="s">
        <v>58</v>
      </c>
      <c r="C115" s="89" t="s">
        <v>59</v>
      </c>
      <c r="D115" s="105">
        <v>102</v>
      </c>
      <c r="E115" s="105">
        <v>102</v>
      </c>
      <c r="F115" s="105">
        <v>102</v>
      </c>
    </row>
    <row r="116" spans="1:6" ht="71.25" x14ac:dyDescent="0.2">
      <c r="A116" s="50" t="s">
        <v>41</v>
      </c>
      <c r="B116" s="50" t="s">
        <v>135</v>
      </c>
      <c r="C116" s="81" t="s">
        <v>60</v>
      </c>
      <c r="D116" s="52">
        <f>D117+D119+D121+D123</f>
        <v>2227.5</v>
      </c>
      <c r="E116" s="52">
        <f>E117+E119+E121+E123</f>
        <v>2227.5</v>
      </c>
      <c r="F116" s="52">
        <f>F117+F119+F121+F123</f>
        <v>2227.5</v>
      </c>
    </row>
    <row r="117" spans="1:6" ht="66" customHeight="1" x14ac:dyDescent="0.2">
      <c r="A117" s="71" t="s">
        <v>279</v>
      </c>
      <c r="B117" s="71" t="s">
        <v>135</v>
      </c>
      <c r="C117" s="72" t="s">
        <v>237</v>
      </c>
      <c r="D117" s="83">
        <f>D118</f>
        <v>1865.1</v>
      </c>
      <c r="E117" s="83">
        <f>E118</f>
        <v>1877.5</v>
      </c>
      <c r="F117" s="83">
        <f>F118</f>
        <v>1877.5</v>
      </c>
    </row>
    <row r="118" spans="1:6" ht="44.25" customHeight="1" x14ac:dyDescent="0.2">
      <c r="A118" s="104" t="s">
        <v>279</v>
      </c>
      <c r="B118" s="104" t="s">
        <v>58</v>
      </c>
      <c r="C118" s="89" t="s">
        <v>59</v>
      </c>
      <c r="D118" s="105">
        <v>1865.1</v>
      </c>
      <c r="E118" s="105">
        <v>1877.5</v>
      </c>
      <c r="F118" s="105">
        <v>1877.5</v>
      </c>
    </row>
    <row r="119" spans="1:6" ht="66" customHeight="1" x14ac:dyDescent="0.2">
      <c r="A119" s="71" t="s">
        <v>165</v>
      </c>
      <c r="B119" s="71" t="s">
        <v>135</v>
      </c>
      <c r="C119" s="72" t="s">
        <v>238</v>
      </c>
      <c r="D119" s="83">
        <f>D120</f>
        <v>60</v>
      </c>
      <c r="E119" s="83">
        <f>E120</f>
        <v>60</v>
      </c>
      <c r="F119" s="83">
        <f>F120</f>
        <v>60</v>
      </c>
    </row>
    <row r="120" spans="1:6" ht="45" customHeight="1" x14ac:dyDescent="0.2">
      <c r="A120" s="104" t="s">
        <v>165</v>
      </c>
      <c r="B120" s="104" t="s">
        <v>58</v>
      </c>
      <c r="C120" s="89" t="s">
        <v>59</v>
      </c>
      <c r="D120" s="105">
        <v>60</v>
      </c>
      <c r="E120" s="105">
        <v>60</v>
      </c>
      <c r="F120" s="105">
        <v>60</v>
      </c>
    </row>
    <row r="121" spans="1:6" ht="66" customHeight="1" x14ac:dyDescent="0.2">
      <c r="A121" s="71" t="s">
        <v>166</v>
      </c>
      <c r="B121" s="71" t="s">
        <v>135</v>
      </c>
      <c r="C121" s="72" t="s">
        <v>239</v>
      </c>
      <c r="D121" s="83">
        <f>D122</f>
        <v>140</v>
      </c>
      <c r="E121" s="83">
        <f>E122</f>
        <v>140</v>
      </c>
      <c r="F121" s="83">
        <f>F122</f>
        <v>140</v>
      </c>
    </row>
    <row r="122" spans="1:6" ht="45.75" customHeight="1" x14ac:dyDescent="0.2">
      <c r="A122" s="104" t="s">
        <v>166</v>
      </c>
      <c r="B122" s="104" t="s">
        <v>58</v>
      </c>
      <c r="C122" s="89" t="s">
        <v>59</v>
      </c>
      <c r="D122" s="105">
        <v>140</v>
      </c>
      <c r="E122" s="105">
        <v>140</v>
      </c>
      <c r="F122" s="105">
        <v>140</v>
      </c>
    </row>
    <row r="123" spans="1:6" ht="36" customHeight="1" x14ac:dyDescent="0.2">
      <c r="A123" s="71" t="s">
        <v>42</v>
      </c>
      <c r="B123" s="71" t="s">
        <v>135</v>
      </c>
      <c r="C123" s="72" t="s">
        <v>240</v>
      </c>
      <c r="D123" s="83">
        <f>D124</f>
        <v>162.4</v>
      </c>
      <c r="E123" s="83">
        <f>E124</f>
        <v>150</v>
      </c>
      <c r="F123" s="83">
        <f>F124</f>
        <v>150</v>
      </c>
    </row>
    <row r="124" spans="1:6" ht="60" x14ac:dyDescent="0.2">
      <c r="A124" s="104" t="s">
        <v>42</v>
      </c>
      <c r="B124" s="104" t="s">
        <v>58</v>
      </c>
      <c r="C124" s="89" t="s">
        <v>59</v>
      </c>
      <c r="D124" s="105">
        <v>162.4</v>
      </c>
      <c r="E124" s="105">
        <v>150</v>
      </c>
      <c r="F124" s="105">
        <v>150</v>
      </c>
    </row>
    <row r="125" spans="1:6" ht="99.75" x14ac:dyDescent="0.2">
      <c r="A125" s="111" t="s">
        <v>43</v>
      </c>
      <c r="B125" s="111" t="s">
        <v>135</v>
      </c>
      <c r="C125" s="112" t="s">
        <v>7</v>
      </c>
      <c r="D125" s="113">
        <f>D126+D129+D134+D137+D150</f>
        <v>722.4</v>
      </c>
      <c r="E125" s="113">
        <f>E126+E129+E134+E137+E150</f>
        <v>780</v>
      </c>
      <c r="F125" s="113">
        <f>F126+F129+F134+F137+F150</f>
        <v>529.4</v>
      </c>
    </row>
    <row r="126" spans="1:6" ht="43.5" customHeight="1" x14ac:dyDescent="0.2">
      <c r="A126" s="50" t="s">
        <v>8</v>
      </c>
      <c r="B126" s="50" t="s">
        <v>135</v>
      </c>
      <c r="C126" s="81" t="s">
        <v>82</v>
      </c>
      <c r="D126" s="52">
        <f t="shared" ref="D126:F127" si="2">D127</f>
        <v>110</v>
      </c>
      <c r="E126" s="52">
        <f t="shared" si="2"/>
        <v>110</v>
      </c>
      <c r="F126" s="52">
        <f t="shared" si="2"/>
        <v>109.4</v>
      </c>
    </row>
    <row r="127" spans="1:6" ht="45.75" customHeight="1" x14ac:dyDescent="0.2">
      <c r="A127" s="71" t="s">
        <v>167</v>
      </c>
      <c r="B127" s="71" t="s">
        <v>135</v>
      </c>
      <c r="C127" s="90" t="s">
        <v>83</v>
      </c>
      <c r="D127" s="83">
        <f t="shared" si="2"/>
        <v>110</v>
      </c>
      <c r="E127" s="83">
        <f t="shared" si="2"/>
        <v>110</v>
      </c>
      <c r="F127" s="83">
        <f t="shared" si="2"/>
        <v>109.4</v>
      </c>
    </row>
    <row r="128" spans="1:6" ht="30" x14ac:dyDescent="0.2">
      <c r="A128" s="104" t="s">
        <v>167</v>
      </c>
      <c r="B128" s="104" t="s">
        <v>54</v>
      </c>
      <c r="C128" s="89" t="s">
        <v>55</v>
      </c>
      <c r="D128" s="105">
        <v>110</v>
      </c>
      <c r="E128" s="105">
        <v>110</v>
      </c>
      <c r="F128" s="105">
        <v>109.4</v>
      </c>
    </row>
    <row r="129" spans="1:6" ht="46.5" customHeight="1" x14ac:dyDescent="0.2">
      <c r="A129" s="50" t="s">
        <v>97</v>
      </c>
      <c r="B129" s="50" t="s">
        <v>135</v>
      </c>
      <c r="C129" s="81" t="s">
        <v>84</v>
      </c>
      <c r="D129" s="52">
        <f>D130+D132</f>
        <v>242.4</v>
      </c>
      <c r="E129" s="52">
        <f>E130+E132</f>
        <v>300</v>
      </c>
      <c r="F129" s="52">
        <f>F130+F132</f>
        <v>50</v>
      </c>
    </row>
    <row r="130" spans="1:6" ht="65.25" customHeight="1" x14ac:dyDescent="0.2">
      <c r="A130" s="48" t="s">
        <v>168</v>
      </c>
      <c r="B130" s="48" t="s">
        <v>135</v>
      </c>
      <c r="C130" s="22" t="s">
        <v>241</v>
      </c>
      <c r="D130" s="49">
        <f>D131</f>
        <v>50</v>
      </c>
      <c r="E130" s="49">
        <f>E131</f>
        <v>50</v>
      </c>
      <c r="F130" s="49">
        <f>F131</f>
        <v>50</v>
      </c>
    </row>
    <row r="131" spans="1:6" ht="30.75" customHeight="1" x14ac:dyDescent="0.2">
      <c r="A131" s="7" t="s">
        <v>168</v>
      </c>
      <c r="B131" s="7" t="s">
        <v>24</v>
      </c>
      <c r="C131" s="2" t="s">
        <v>85</v>
      </c>
      <c r="D131" s="3">
        <v>50</v>
      </c>
      <c r="E131" s="3">
        <v>50</v>
      </c>
      <c r="F131" s="3">
        <v>50</v>
      </c>
    </row>
    <row r="132" spans="1:6" ht="79.5" customHeight="1" x14ac:dyDescent="0.2">
      <c r="A132" s="16" t="s">
        <v>98</v>
      </c>
      <c r="B132" s="16" t="s">
        <v>135</v>
      </c>
      <c r="C132" s="17" t="s">
        <v>96</v>
      </c>
      <c r="D132" s="18">
        <f>D133</f>
        <v>192.4</v>
      </c>
      <c r="E132" s="18">
        <f>E133</f>
        <v>250</v>
      </c>
      <c r="F132" s="18">
        <f>F133</f>
        <v>0</v>
      </c>
    </row>
    <row r="133" spans="1:6" ht="45" x14ac:dyDescent="0.2">
      <c r="A133" s="7" t="s">
        <v>98</v>
      </c>
      <c r="B133" s="7" t="s">
        <v>24</v>
      </c>
      <c r="C133" s="2" t="s">
        <v>85</v>
      </c>
      <c r="D133" s="3">
        <v>192.4</v>
      </c>
      <c r="E133" s="3">
        <v>250</v>
      </c>
      <c r="F133" s="3"/>
    </row>
    <row r="134" spans="1:6" ht="42.75" x14ac:dyDescent="0.2">
      <c r="A134" s="8" t="s">
        <v>100</v>
      </c>
      <c r="B134" s="8" t="s">
        <v>135</v>
      </c>
      <c r="C134" s="9" t="s">
        <v>99</v>
      </c>
      <c r="D134" s="10">
        <f t="shared" ref="D134:F135" si="3">D135</f>
        <v>30</v>
      </c>
      <c r="E134" s="10">
        <f t="shared" si="3"/>
        <v>30</v>
      </c>
      <c r="F134" s="10">
        <f t="shared" si="3"/>
        <v>30</v>
      </c>
    </row>
    <row r="135" spans="1:6" ht="60" customHeight="1" x14ac:dyDescent="0.2">
      <c r="A135" s="16" t="s">
        <v>242</v>
      </c>
      <c r="B135" s="16" t="s">
        <v>135</v>
      </c>
      <c r="C135" s="17" t="s">
        <v>101</v>
      </c>
      <c r="D135" s="18">
        <f t="shared" si="3"/>
        <v>30</v>
      </c>
      <c r="E135" s="18">
        <f t="shared" si="3"/>
        <v>30</v>
      </c>
      <c r="F135" s="18">
        <f t="shared" si="3"/>
        <v>30</v>
      </c>
    </row>
    <row r="136" spans="1:6" ht="30" x14ac:dyDescent="0.2">
      <c r="A136" s="7" t="s">
        <v>242</v>
      </c>
      <c r="B136" s="7" t="s">
        <v>54</v>
      </c>
      <c r="C136" s="2" t="s">
        <v>55</v>
      </c>
      <c r="D136" s="3">
        <v>30</v>
      </c>
      <c r="E136" s="3">
        <v>30</v>
      </c>
      <c r="F136" s="3">
        <v>30</v>
      </c>
    </row>
    <row r="137" spans="1:6" ht="65.25" customHeight="1" x14ac:dyDescent="0.2">
      <c r="A137" s="21" t="s">
        <v>103</v>
      </c>
      <c r="B137" s="19"/>
      <c r="C137" s="20" t="s">
        <v>102</v>
      </c>
      <c r="D137" s="29">
        <f>D138+D140+D142+D144+D148+D146</f>
        <v>300</v>
      </c>
      <c r="E137" s="29">
        <f>E138+E140+E142+E144+E148+E146</f>
        <v>300</v>
      </c>
      <c r="F137" s="29">
        <f>F138+F140+F142+F144+F148+F146</f>
        <v>300</v>
      </c>
    </row>
    <row r="138" spans="1:6" ht="47.25" customHeight="1" x14ac:dyDescent="0.2">
      <c r="A138" s="16" t="s">
        <v>169</v>
      </c>
      <c r="B138" s="16"/>
      <c r="C138" s="17" t="s">
        <v>104</v>
      </c>
      <c r="D138" s="18">
        <f>D139</f>
        <v>23</v>
      </c>
      <c r="E138" s="18">
        <f>E139</f>
        <v>23</v>
      </c>
      <c r="F138" s="18">
        <f>F139</f>
        <v>23</v>
      </c>
    </row>
    <row r="139" spans="1:6" ht="30" customHeight="1" x14ac:dyDescent="0.2">
      <c r="A139" s="7" t="s">
        <v>169</v>
      </c>
      <c r="B139" s="7" t="s">
        <v>24</v>
      </c>
      <c r="C139" s="2" t="s">
        <v>85</v>
      </c>
      <c r="D139" s="3">
        <v>23</v>
      </c>
      <c r="E139" s="3">
        <v>23</v>
      </c>
      <c r="F139" s="3">
        <v>23</v>
      </c>
    </row>
    <row r="140" spans="1:6" ht="45" x14ac:dyDescent="0.2">
      <c r="A140" s="16" t="s">
        <v>169</v>
      </c>
      <c r="B140" s="16"/>
      <c r="C140" s="17" t="s">
        <v>104</v>
      </c>
      <c r="D140" s="18">
        <f>D141</f>
        <v>15.5</v>
      </c>
      <c r="E140" s="18">
        <f>E141</f>
        <v>15.5</v>
      </c>
      <c r="F140" s="18">
        <f>F141</f>
        <v>15.5</v>
      </c>
    </row>
    <row r="141" spans="1:6" ht="45" x14ac:dyDescent="0.2">
      <c r="A141" s="7" t="s">
        <v>169</v>
      </c>
      <c r="B141" s="7" t="s">
        <v>74</v>
      </c>
      <c r="C141" s="2" t="s">
        <v>95</v>
      </c>
      <c r="D141" s="3">
        <v>15.5</v>
      </c>
      <c r="E141" s="3">
        <v>15.5</v>
      </c>
      <c r="F141" s="3">
        <v>15.5</v>
      </c>
    </row>
    <row r="142" spans="1:6" ht="45" x14ac:dyDescent="0.2">
      <c r="A142" s="16" t="s">
        <v>169</v>
      </c>
      <c r="B142" s="16"/>
      <c r="C142" s="17" t="s">
        <v>104</v>
      </c>
      <c r="D142" s="18">
        <f>D143</f>
        <v>50</v>
      </c>
      <c r="E142" s="18">
        <f>E143</f>
        <v>50</v>
      </c>
      <c r="F142" s="18">
        <f>F143</f>
        <v>50</v>
      </c>
    </row>
    <row r="143" spans="1:6" ht="30" customHeight="1" x14ac:dyDescent="0.2">
      <c r="A143" s="7" t="s">
        <v>169</v>
      </c>
      <c r="B143" s="7" t="s">
        <v>22</v>
      </c>
      <c r="C143" s="2" t="s">
        <v>53</v>
      </c>
      <c r="D143" s="3">
        <v>50</v>
      </c>
      <c r="E143" s="3">
        <v>50</v>
      </c>
      <c r="F143" s="3">
        <v>50</v>
      </c>
    </row>
    <row r="144" spans="1:6" ht="45" x14ac:dyDescent="0.2">
      <c r="A144" s="16" t="s">
        <v>169</v>
      </c>
      <c r="B144" s="16"/>
      <c r="C144" s="17" t="s">
        <v>104</v>
      </c>
      <c r="D144" s="18">
        <f>D145</f>
        <v>49.5</v>
      </c>
      <c r="E144" s="18">
        <f>E145</f>
        <v>49.5</v>
      </c>
      <c r="F144" s="18">
        <f>F145</f>
        <v>49.5</v>
      </c>
    </row>
    <row r="145" spans="1:6" ht="60" x14ac:dyDescent="0.2">
      <c r="A145" s="7" t="s">
        <v>169</v>
      </c>
      <c r="B145" s="7" t="s">
        <v>58</v>
      </c>
      <c r="C145" s="2" t="s">
        <v>59</v>
      </c>
      <c r="D145" s="3">
        <v>49.5</v>
      </c>
      <c r="E145" s="3">
        <v>49.5</v>
      </c>
      <c r="F145" s="3">
        <v>49.5</v>
      </c>
    </row>
    <row r="146" spans="1:6" ht="45" x14ac:dyDescent="0.2">
      <c r="A146" s="16" t="s">
        <v>169</v>
      </c>
      <c r="B146" s="16"/>
      <c r="C146" s="17" t="s">
        <v>104</v>
      </c>
      <c r="D146" s="18">
        <f>D147</f>
        <v>62</v>
      </c>
      <c r="E146" s="18">
        <f>E147</f>
        <v>62</v>
      </c>
      <c r="F146" s="18">
        <f>F147</f>
        <v>62</v>
      </c>
    </row>
    <row r="147" spans="1:6" ht="30" x14ac:dyDescent="0.2">
      <c r="A147" s="7" t="s">
        <v>169</v>
      </c>
      <c r="B147" s="7" t="s">
        <v>54</v>
      </c>
      <c r="C147" s="2" t="s">
        <v>55</v>
      </c>
      <c r="D147" s="3">
        <v>62</v>
      </c>
      <c r="E147" s="3">
        <v>62</v>
      </c>
      <c r="F147" s="3">
        <v>62</v>
      </c>
    </row>
    <row r="148" spans="1:6" ht="31.5" customHeight="1" x14ac:dyDescent="0.2">
      <c r="A148" s="16" t="s">
        <v>170</v>
      </c>
      <c r="B148" s="16"/>
      <c r="C148" s="17" t="s">
        <v>105</v>
      </c>
      <c r="D148" s="18">
        <f>D149</f>
        <v>100</v>
      </c>
      <c r="E148" s="18">
        <f>E149</f>
        <v>100</v>
      </c>
      <c r="F148" s="18">
        <f>F149</f>
        <v>100</v>
      </c>
    </row>
    <row r="149" spans="1:6" ht="31.5" customHeight="1" x14ac:dyDescent="0.2">
      <c r="A149" s="7" t="s">
        <v>170</v>
      </c>
      <c r="B149" s="7" t="s">
        <v>22</v>
      </c>
      <c r="C149" s="2" t="s">
        <v>53</v>
      </c>
      <c r="D149" s="3">
        <v>100</v>
      </c>
      <c r="E149" s="3">
        <v>100</v>
      </c>
      <c r="F149" s="3">
        <v>100</v>
      </c>
    </row>
    <row r="150" spans="1:6" ht="74.25" customHeight="1" x14ac:dyDescent="0.2">
      <c r="A150" s="21" t="s">
        <v>107</v>
      </c>
      <c r="B150" s="19" t="s">
        <v>135</v>
      </c>
      <c r="C150" s="20" t="s">
        <v>106</v>
      </c>
      <c r="D150" s="29">
        <f t="shared" ref="D150:F151" si="4">D151</f>
        <v>40</v>
      </c>
      <c r="E150" s="29">
        <f t="shared" si="4"/>
        <v>40</v>
      </c>
      <c r="F150" s="29">
        <f t="shared" si="4"/>
        <v>40</v>
      </c>
    </row>
    <row r="151" spans="1:6" ht="45.75" customHeight="1" x14ac:dyDescent="0.2">
      <c r="A151" s="27" t="s">
        <v>171</v>
      </c>
      <c r="B151" s="16"/>
      <c r="C151" s="22" t="s">
        <v>243</v>
      </c>
      <c r="D151" s="18">
        <f t="shared" si="4"/>
        <v>40</v>
      </c>
      <c r="E151" s="18">
        <f t="shared" si="4"/>
        <v>40</v>
      </c>
      <c r="F151" s="18">
        <f t="shared" si="4"/>
        <v>40</v>
      </c>
    </row>
    <row r="152" spans="1:6" ht="30" x14ac:dyDescent="0.2">
      <c r="A152" s="7" t="s">
        <v>171</v>
      </c>
      <c r="B152" s="7" t="s">
        <v>54</v>
      </c>
      <c r="C152" s="2" t="s">
        <v>55</v>
      </c>
      <c r="D152" s="3">
        <v>40</v>
      </c>
      <c r="E152" s="3">
        <v>40</v>
      </c>
      <c r="F152" s="3">
        <v>40</v>
      </c>
    </row>
    <row r="153" spans="1:6" ht="114" customHeight="1" x14ac:dyDescent="0.2">
      <c r="A153" s="12" t="s">
        <v>108</v>
      </c>
      <c r="B153" s="12" t="s">
        <v>135</v>
      </c>
      <c r="C153" s="14" t="s">
        <v>147</v>
      </c>
      <c r="D153" s="15">
        <f>D154+D177+D183+D192</f>
        <v>75947.799999999988</v>
      </c>
      <c r="E153" s="15">
        <f>E154+E177+E183+E192</f>
        <v>12294.099999999999</v>
      </c>
      <c r="F153" s="15">
        <f>F154+F177+F183+F192</f>
        <v>7874.2</v>
      </c>
    </row>
    <row r="154" spans="1:6" ht="42.75" x14ac:dyDescent="0.2">
      <c r="A154" s="8" t="s">
        <v>44</v>
      </c>
      <c r="B154" s="8" t="s">
        <v>135</v>
      </c>
      <c r="C154" s="9" t="s">
        <v>109</v>
      </c>
      <c r="D154" s="10">
        <f>D155+D161+D173+D157+D175+D167+D159+D163+D169+D165+D171</f>
        <v>67658.099999999991</v>
      </c>
      <c r="E154" s="10">
        <f>E155+E161+E173+E157+E175+E167+E159+E163+E169</f>
        <v>4450.8999999999996</v>
      </c>
      <c r="F154" s="10">
        <f>F155+F161+F173+F157+F175+F167+F159+F163+F169</f>
        <v>550</v>
      </c>
    </row>
    <row r="155" spans="1:6" ht="48" customHeight="1" x14ac:dyDescent="0.2">
      <c r="A155" s="16" t="s">
        <v>201</v>
      </c>
      <c r="B155" s="16" t="s">
        <v>135</v>
      </c>
      <c r="C155" s="17" t="s">
        <v>272</v>
      </c>
      <c r="D155" s="18">
        <f>D156</f>
        <v>2686.9</v>
      </c>
      <c r="E155" s="18">
        <f>E156</f>
        <v>1450.9</v>
      </c>
      <c r="F155" s="18">
        <f>F156</f>
        <v>0</v>
      </c>
    </row>
    <row r="156" spans="1:6" ht="30" x14ac:dyDescent="0.2">
      <c r="A156" s="7" t="s">
        <v>201</v>
      </c>
      <c r="B156" s="7" t="s">
        <v>54</v>
      </c>
      <c r="C156" s="2" t="s">
        <v>55</v>
      </c>
      <c r="D156" s="3">
        <v>2686.9</v>
      </c>
      <c r="E156" s="3">
        <v>1450.9</v>
      </c>
      <c r="F156" s="3">
        <v>0</v>
      </c>
    </row>
    <row r="157" spans="1:6" ht="45.75" customHeight="1" x14ac:dyDescent="0.2">
      <c r="A157" s="16" t="s">
        <v>290</v>
      </c>
      <c r="B157" s="16"/>
      <c r="C157" s="22" t="s">
        <v>291</v>
      </c>
      <c r="D157" s="18">
        <f>D158</f>
        <v>1000</v>
      </c>
      <c r="E157" s="18">
        <f>E158</f>
        <v>0</v>
      </c>
      <c r="F157" s="18">
        <f>F158</f>
        <v>0</v>
      </c>
    </row>
    <row r="158" spans="1:6" ht="30" x14ac:dyDescent="0.2">
      <c r="A158" s="53" t="s">
        <v>290</v>
      </c>
      <c r="B158" s="53" t="s">
        <v>54</v>
      </c>
      <c r="C158" s="54" t="s">
        <v>55</v>
      </c>
      <c r="D158" s="55">
        <v>1000</v>
      </c>
      <c r="E158" s="55">
        <v>0</v>
      </c>
      <c r="F158" s="55">
        <v>0</v>
      </c>
    </row>
    <row r="159" spans="1:6" ht="31.5" customHeight="1" x14ac:dyDescent="0.2">
      <c r="A159" s="71" t="s">
        <v>325</v>
      </c>
      <c r="B159" s="71"/>
      <c r="C159" s="90" t="s">
        <v>326</v>
      </c>
      <c r="D159" s="83">
        <f>D160</f>
        <v>98.4</v>
      </c>
      <c r="E159" s="83">
        <f>E160</f>
        <v>0</v>
      </c>
      <c r="F159" s="83">
        <f>F160</f>
        <v>0</v>
      </c>
    </row>
    <row r="160" spans="1:6" ht="30" x14ac:dyDescent="0.2">
      <c r="A160" s="65" t="s">
        <v>325</v>
      </c>
      <c r="B160" s="65" t="s">
        <v>54</v>
      </c>
      <c r="C160" s="54" t="s">
        <v>55</v>
      </c>
      <c r="D160" s="66">
        <v>98.4</v>
      </c>
      <c r="E160" s="66">
        <v>0</v>
      </c>
      <c r="F160" s="66">
        <v>0</v>
      </c>
    </row>
    <row r="161" spans="1:6" ht="48.75" customHeight="1" x14ac:dyDescent="0.2">
      <c r="A161" s="71" t="s">
        <v>271</v>
      </c>
      <c r="B161" s="71"/>
      <c r="C161" s="90" t="s">
        <v>273</v>
      </c>
      <c r="D161" s="83">
        <f>D162</f>
        <v>2171.3000000000002</v>
      </c>
      <c r="E161" s="83">
        <f>E162</f>
        <v>3000</v>
      </c>
      <c r="F161" s="83">
        <f>F162</f>
        <v>550</v>
      </c>
    </row>
    <row r="162" spans="1:6" ht="30" x14ac:dyDescent="0.2">
      <c r="A162" s="65" t="s">
        <v>271</v>
      </c>
      <c r="B162" s="65" t="s">
        <v>54</v>
      </c>
      <c r="C162" s="70" t="s">
        <v>55</v>
      </c>
      <c r="D162" s="66">
        <v>2171.3000000000002</v>
      </c>
      <c r="E162" s="66">
        <v>3000</v>
      </c>
      <c r="F162" s="66">
        <v>550</v>
      </c>
    </row>
    <row r="163" spans="1:6" ht="75" x14ac:dyDescent="0.2">
      <c r="A163" s="71" t="s">
        <v>327</v>
      </c>
      <c r="B163" s="71"/>
      <c r="C163" s="90" t="s">
        <v>328</v>
      </c>
      <c r="D163" s="83">
        <f>D164</f>
        <v>1600</v>
      </c>
      <c r="E163" s="83">
        <f>E164</f>
        <v>0</v>
      </c>
      <c r="F163" s="83">
        <f>F164</f>
        <v>0</v>
      </c>
    </row>
    <row r="164" spans="1:6" ht="30" x14ac:dyDescent="0.2">
      <c r="A164" s="65" t="s">
        <v>327</v>
      </c>
      <c r="B164" s="65" t="s">
        <v>54</v>
      </c>
      <c r="C164" s="70" t="s">
        <v>55</v>
      </c>
      <c r="D164" s="66">
        <v>1600</v>
      </c>
      <c r="E164" s="66">
        <v>0</v>
      </c>
      <c r="F164" s="66">
        <v>0</v>
      </c>
    </row>
    <row r="165" spans="1:6" ht="45" x14ac:dyDescent="0.2">
      <c r="A165" s="71" t="s">
        <v>349</v>
      </c>
      <c r="B165" s="71"/>
      <c r="C165" s="90" t="s">
        <v>350</v>
      </c>
      <c r="D165" s="83">
        <f>D166</f>
        <v>3000.8</v>
      </c>
      <c r="E165" s="83">
        <f>E166</f>
        <v>0</v>
      </c>
      <c r="F165" s="83">
        <f>F166</f>
        <v>0</v>
      </c>
    </row>
    <row r="166" spans="1:6" ht="30" x14ac:dyDescent="0.2">
      <c r="A166" s="65" t="s">
        <v>349</v>
      </c>
      <c r="B166" s="65" t="s">
        <v>54</v>
      </c>
      <c r="C166" s="70" t="s">
        <v>55</v>
      </c>
      <c r="D166" s="66">
        <v>3000.8</v>
      </c>
      <c r="E166" s="66">
        <v>0</v>
      </c>
      <c r="F166" s="67">
        <v>0</v>
      </c>
    </row>
    <row r="167" spans="1:6" ht="105" x14ac:dyDescent="0.2">
      <c r="A167" s="71" t="s">
        <v>317</v>
      </c>
      <c r="B167" s="71"/>
      <c r="C167" s="156" t="s">
        <v>318</v>
      </c>
      <c r="D167" s="83">
        <f>D168</f>
        <v>596.70000000000005</v>
      </c>
      <c r="E167" s="83">
        <f>E168</f>
        <v>0</v>
      </c>
      <c r="F167" s="73">
        <f>F168</f>
        <v>0</v>
      </c>
    </row>
    <row r="168" spans="1:6" ht="30" x14ac:dyDescent="0.2">
      <c r="A168" s="135" t="s">
        <v>317</v>
      </c>
      <c r="B168" s="135" t="s">
        <v>54</v>
      </c>
      <c r="C168" s="136" t="s">
        <v>55</v>
      </c>
      <c r="D168" s="137">
        <v>596.70000000000005</v>
      </c>
      <c r="E168" s="137">
        <v>0</v>
      </c>
      <c r="F168" s="134">
        <v>0</v>
      </c>
    </row>
    <row r="169" spans="1:6" ht="45.75" customHeight="1" x14ac:dyDescent="0.2">
      <c r="A169" s="71" t="s">
        <v>329</v>
      </c>
      <c r="B169" s="71"/>
      <c r="C169" s="90" t="s">
        <v>330</v>
      </c>
      <c r="D169" s="83">
        <f>D170</f>
        <v>53463.5</v>
      </c>
      <c r="E169" s="83">
        <f>E170</f>
        <v>0</v>
      </c>
      <c r="F169" s="83">
        <f>F170</f>
        <v>0</v>
      </c>
    </row>
    <row r="170" spans="1:6" ht="30" x14ac:dyDescent="0.2">
      <c r="A170" s="65" t="s">
        <v>329</v>
      </c>
      <c r="B170" s="65" t="s">
        <v>54</v>
      </c>
      <c r="C170" s="70" t="s">
        <v>55</v>
      </c>
      <c r="D170" s="66">
        <v>53463.5</v>
      </c>
      <c r="E170" s="66">
        <v>0</v>
      </c>
      <c r="F170" s="66">
        <v>0</v>
      </c>
    </row>
    <row r="171" spans="1:6" ht="62.25" customHeight="1" x14ac:dyDescent="0.2">
      <c r="A171" s="71" t="s">
        <v>351</v>
      </c>
      <c r="B171" s="71"/>
      <c r="C171" s="90" t="s">
        <v>352</v>
      </c>
      <c r="D171" s="83">
        <f>D172</f>
        <v>1628.4</v>
      </c>
      <c r="E171" s="83">
        <f>E172</f>
        <v>0</v>
      </c>
      <c r="F171" s="83">
        <f>F172</f>
        <v>0</v>
      </c>
    </row>
    <row r="172" spans="1:6" ht="30" x14ac:dyDescent="0.2">
      <c r="A172" s="65" t="s">
        <v>351</v>
      </c>
      <c r="B172" s="65" t="s">
        <v>54</v>
      </c>
      <c r="C172" s="70" t="s">
        <v>55</v>
      </c>
      <c r="D172" s="66">
        <v>1628.4</v>
      </c>
      <c r="E172" s="66">
        <v>0</v>
      </c>
      <c r="F172" s="67">
        <v>0</v>
      </c>
    </row>
    <row r="173" spans="1:6" ht="60" x14ac:dyDescent="0.2">
      <c r="A173" s="71" t="s">
        <v>284</v>
      </c>
      <c r="B173" s="71"/>
      <c r="C173" s="72" t="s">
        <v>285</v>
      </c>
      <c r="D173" s="83">
        <f>D174</f>
        <v>1372.4</v>
      </c>
      <c r="E173" s="83">
        <f>E174</f>
        <v>0</v>
      </c>
      <c r="F173" s="73">
        <f>F174</f>
        <v>0</v>
      </c>
    </row>
    <row r="174" spans="1:6" ht="30" x14ac:dyDescent="0.2">
      <c r="A174" s="104" t="s">
        <v>284</v>
      </c>
      <c r="B174" s="104" t="s">
        <v>54</v>
      </c>
      <c r="C174" s="89" t="s">
        <v>55</v>
      </c>
      <c r="D174" s="105">
        <v>1372.4</v>
      </c>
      <c r="E174" s="105">
        <v>0</v>
      </c>
      <c r="F174" s="79">
        <v>0</v>
      </c>
    </row>
    <row r="175" spans="1:6" ht="75" x14ac:dyDescent="0.2">
      <c r="A175" s="71" t="s">
        <v>293</v>
      </c>
      <c r="B175" s="71"/>
      <c r="C175" s="72" t="s">
        <v>294</v>
      </c>
      <c r="D175" s="83">
        <f>D176</f>
        <v>39.700000000000003</v>
      </c>
      <c r="E175" s="83">
        <f>E176</f>
        <v>0</v>
      </c>
      <c r="F175" s="83">
        <f>F176</f>
        <v>0</v>
      </c>
    </row>
    <row r="176" spans="1:6" ht="30" x14ac:dyDescent="0.2">
      <c r="A176" s="104" t="s">
        <v>293</v>
      </c>
      <c r="B176" s="104" t="s">
        <v>54</v>
      </c>
      <c r="C176" s="89" t="s">
        <v>55</v>
      </c>
      <c r="D176" s="105">
        <v>39.700000000000003</v>
      </c>
      <c r="E176" s="105">
        <v>0</v>
      </c>
      <c r="F176" s="3">
        <v>0</v>
      </c>
    </row>
    <row r="177" spans="1:6" ht="46.5" customHeight="1" x14ac:dyDescent="0.2">
      <c r="A177" s="80" t="s">
        <v>45</v>
      </c>
      <c r="B177" s="80"/>
      <c r="C177" s="59" t="s">
        <v>13</v>
      </c>
      <c r="D177" s="82">
        <f>D178+D180</f>
        <v>360</v>
      </c>
      <c r="E177" s="82">
        <f>E178+E180</f>
        <v>0</v>
      </c>
      <c r="F177" s="98">
        <f>F178+F180</f>
        <v>0</v>
      </c>
    </row>
    <row r="178" spans="1:6" ht="63" customHeight="1" x14ac:dyDescent="0.2">
      <c r="A178" s="71" t="s">
        <v>276</v>
      </c>
      <c r="B178" s="71" t="s">
        <v>135</v>
      </c>
      <c r="C178" s="72" t="s">
        <v>277</v>
      </c>
      <c r="D178" s="83">
        <f>D179</f>
        <v>209.8</v>
      </c>
      <c r="E178" s="83">
        <f>E179</f>
        <v>0</v>
      </c>
      <c r="F178" s="87">
        <f>F179</f>
        <v>0</v>
      </c>
    </row>
    <row r="179" spans="1:6" ht="30" customHeight="1" x14ac:dyDescent="0.2">
      <c r="A179" s="104" t="s">
        <v>276</v>
      </c>
      <c r="B179" s="104" t="s">
        <v>22</v>
      </c>
      <c r="C179" s="89" t="s">
        <v>53</v>
      </c>
      <c r="D179" s="105">
        <v>209.8</v>
      </c>
      <c r="E179" s="105">
        <v>0</v>
      </c>
      <c r="F179" s="3">
        <v>0</v>
      </c>
    </row>
    <row r="180" spans="1:6" ht="45" customHeight="1" x14ac:dyDescent="0.2">
      <c r="A180" s="71" t="s">
        <v>274</v>
      </c>
      <c r="B180" s="71" t="s">
        <v>135</v>
      </c>
      <c r="C180" s="92" t="s">
        <v>275</v>
      </c>
      <c r="D180" s="83">
        <f>D181+D182</f>
        <v>150.19999999999999</v>
      </c>
      <c r="E180" s="83">
        <f>E181+E182</f>
        <v>0</v>
      </c>
      <c r="F180" s="83">
        <f>F181+F182</f>
        <v>0</v>
      </c>
    </row>
    <row r="181" spans="1:6" ht="30.75" customHeight="1" x14ac:dyDescent="0.2">
      <c r="A181" s="104" t="s">
        <v>274</v>
      </c>
      <c r="B181" s="104" t="s">
        <v>22</v>
      </c>
      <c r="C181" s="89" t="s">
        <v>53</v>
      </c>
      <c r="D181" s="105">
        <v>125.2</v>
      </c>
      <c r="E181" s="105">
        <v>0</v>
      </c>
      <c r="F181" s="55">
        <v>0</v>
      </c>
    </row>
    <row r="182" spans="1:6" ht="46.5" customHeight="1" x14ac:dyDescent="0.2">
      <c r="A182" s="65" t="s">
        <v>274</v>
      </c>
      <c r="B182" s="65" t="s">
        <v>58</v>
      </c>
      <c r="C182" s="2" t="s">
        <v>59</v>
      </c>
      <c r="D182" s="66">
        <v>25</v>
      </c>
      <c r="E182" s="66">
        <v>0</v>
      </c>
      <c r="F182" s="66">
        <v>0</v>
      </c>
    </row>
    <row r="183" spans="1:6" ht="33" customHeight="1" x14ac:dyDescent="0.2">
      <c r="A183" s="138" t="s">
        <v>46</v>
      </c>
      <c r="B183" s="139"/>
      <c r="C183" s="140" t="s">
        <v>14</v>
      </c>
      <c r="D183" s="141">
        <f>D184+D186+D188+D190</f>
        <v>7749.7000000000007</v>
      </c>
      <c r="E183" s="141">
        <f>E184+E186+E188+E190</f>
        <v>7843.2</v>
      </c>
      <c r="F183" s="141">
        <f>F184+F186+F188+F190</f>
        <v>7324.2</v>
      </c>
    </row>
    <row r="184" spans="1:6" ht="48.75" customHeight="1" x14ac:dyDescent="0.2">
      <c r="A184" s="71" t="s">
        <v>172</v>
      </c>
      <c r="B184" s="71" t="s">
        <v>135</v>
      </c>
      <c r="C184" s="72" t="s">
        <v>244</v>
      </c>
      <c r="D184" s="83">
        <f>D185</f>
        <v>3985.7</v>
      </c>
      <c r="E184" s="83">
        <f>E185</f>
        <v>3985.7</v>
      </c>
      <c r="F184" s="87">
        <f>F185</f>
        <v>3985.7</v>
      </c>
    </row>
    <row r="185" spans="1:6" ht="30" x14ac:dyDescent="0.2">
      <c r="A185" s="104" t="s">
        <v>172</v>
      </c>
      <c r="B185" s="104" t="s">
        <v>54</v>
      </c>
      <c r="C185" s="89" t="s">
        <v>55</v>
      </c>
      <c r="D185" s="105">
        <v>3985.7</v>
      </c>
      <c r="E185" s="105">
        <v>3985.7</v>
      </c>
      <c r="F185" s="3">
        <v>3985.7</v>
      </c>
    </row>
    <row r="186" spans="1:6" ht="49.5" customHeight="1" x14ac:dyDescent="0.2">
      <c r="A186" s="163" t="s">
        <v>173</v>
      </c>
      <c r="B186" s="163" t="s">
        <v>135</v>
      </c>
      <c r="C186" s="153" t="s">
        <v>245</v>
      </c>
      <c r="D186" s="164">
        <f>D187</f>
        <v>1380.9</v>
      </c>
      <c r="E186" s="164">
        <f>E187</f>
        <v>3185.5</v>
      </c>
      <c r="F186" s="149">
        <f>F187</f>
        <v>3338.5</v>
      </c>
    </row>
    <row r="187" spans="1:6" ht="30" x14ac:dyDescent="0.2">
      <c r="A187" s="65" t="s">
        <v>173</v>
      </c>
      <c r="B187" s="65" t="s">
        <v>54</v>
      </c>
      <c r="C187" s="70" t="s">
        <v>55</v>
      </c>
      <c r="D187" s="66">
        <v>1380.9</v>
      </c>
      <c r="E187" s="66">
        <v>3185.5</v>
      </c>
      <c r="F187" s="66">
        <v>3338.5</v>
      </c>
    </row>
    <row r="188" spans="1:6" ht="79.5" customHeight="1" x14ac:dyDescent="0.2">
      <c r="A188" s="159" t="s">
        <v>246</v>
      </c>
      <c r="B188" s="159" t="s">
        <v>135</v>
      </c>
      <c r="C188" s="165" t="s">
        <v>247</v>
      </c>
      <c r="D188" s="166">
        <f>D189</f>
        <v>672.6</v>
      </c>
      <c r="E188" s="166">
        <f>E189</f>
        <v>672</v>
      </c>
      <c r="F188" s="68">
        <f>F189</f>
        <v>0</v>
      </c>
    </row>
    <row r="189" spans="1:6" ht="30" x14ac:dyDescent="0.2">
      <c r="A189" s="104" t="s">
        <v>246</v>
      </c>
      <c r="B189" s="104" t="s">
        <v>54</v>
      </c>
      <c r="C189" s="89" t="s">
        <v>55</v>
      </c>
      <c r="D189" s="105">
        <v>672.6</v>
      </c>
      <c r="E189" s="105">
        <v>672</v>
      </c>
      <c r="F189" s="55">
        <v>0</v>
      </c>
    </row>
    <row r="190" spans="1:6" ht="77.25" customHeight="1" x14ac:dyDescent="0.2">
      <c r="A190" s="71" t="s">
        <v>331</v>
      </c>
      <c r="B190" s="71"/>
      <c r="C190" s="90" t="s">
        <v>332</v>
      </c>
      <c r="D190" s="83">
        <f>D191</f>
        <v>1710.5</v>
      </c>
      <c r="E190" s="83">
        <f>E191</f>
        <v>0</v>
      </c>
      <c r="F190" s="83">
        <f>F191</f>
        <v>0</v>
      </c>
    </row>
    <row r="191" spans="1:6" ht="30" x14ac:dyDescent="0.2">
      <c r="A191" s="65" t="s">
        <v>331</v>
      </c>
      <c r="B191" s="65" t="s">
        <v>54</v>
      </c>
      <c r="C191" s="70" t="s">
        <v>55</v>
      </c>
      <c r="D191" s="66">
        <v>1710.5</v>
      </c>
      <c r="E191" s="66">
        <v>0</v>
      </c>
      <c r="F191" s="66">
        <v>0</v>
      </c>
    </row>
    <row r="192" spans="1:6" ht="57" x14ac:dyDescent="0.2">
      <c r="A192" s="138" t="s">
        <v>288</v>
      </c>
      <c r="B192" s="139"/>
      <c r="C192" s="140" t="s">
        <v>289</v>
      </c>
      <c r="D192" s="142">
        <f t="shared" ref="D192:F193" si="5">D193</f>
        <v>180</v>
      </c>
      <c r="E192" s="142">
        <f t="shared" si="5"/>
        <v>0</v>
      </c>
      <c r="F192" s="143">
        <f t="shared" si="5"/>
        <v>0</v>
      </c>
    </row>
    <row r="193" spans="1:6" ht="32.25" customHeight="1" x14ac:dyDescent="0.2">
      <c r="A193" s="71" t="s">
        <v>286</v>
      </c>
      <c r="B193" s="71"/>
      <c r="C193" s="72" t="s">
        <v>287</v>
      </c>
      <c r="D193" s="83">
        <f t="shared" si="5"/>
        <v>180</v>
      </c>
      <c r="E193" s="83">
        <f t="shared" si="5"/>
        <v>0</v>
      </c>
      <c r="F193" s="87">
        <f t="shared" si="5"/>
        <v>0</v>
      </c>
    </row>
    <row r="194" spans="1:6" ht="30" x14ac:dyDescent="0.2">
      <c r="A194" s="104" t="s">
        <v>286</v>
      </c>
      <c r="B194" s="104" t="s">
        <v>54</v>
      </c>
      <c r="C194" s="89" t="s">
        <v>55</v>
      </c>
      <c r="D194" s="105">
        <v>180</v>
      </c>
      <c r="E194" s="105">
        <v>0</v>
      </c>
      <c r="F194" s="3">
        <v>0</v>
      </c>
    </row>
    <row r="195" spans="1:6" ht="57.75" customHeight="1" x14ac:dyDescent="0.2">
      <c r="A195" s="111" t="s">
        <v>47</v>
      </c>
      <c r="B195" s="111" t="s">
        <v>135</v>
      </c>
      <c r="C195" s="112" t="s">
        <v>110</v>
      </c>
      <c r="D195" s="113">
        <f>D196+D199+D202+D205</f>
        <v>891.2</v>
      </c>
      <c r="E195" s="113">
        <f>E196+E199+E202+E205</f>
        <v>895</v>
      </c>
      <c r="F195" s="114">
        <f>F196+F199+F202+F205</f>
        <v>895</v>
      </c>
    </row>
    <row r="196" spans="1:6" ht="57" x14ac:dyDescent="0.2">
      <c r="A196" s="50" t="s">
        <v>48</v>
      </c>
      <c r="B196" s="50" t="s">
        <v>135</v>
      </c>
      <c r="C196" s="81" t="s">
        <v>39</v>
      </c>
      <c r="D196" s="52">
        <f t="shared" ref="D196:F197" si="6">D197</f>
        <v>96.2</v>
      </c>
      <c r="E196" s="52">
        <f t="shared" si="6"/>
        <v>100</v>
      </c>
      <c r="F196" s="101">
        <f t="shared" si="6"/>
        <v>100</v>
      </c>
    </row>
    <row r="197" spans="1:6" ht="45" x14ac:dyDescent="0.2">
      <c r="A197" s="48" t="s">
        <v>49</v>
      </c>
      <c r="B197" s="48" t="s">
        <v>135</v>
      </c>
      <c r="C197" s="22" t="s">
        <v>40</v>
      </c>
      <c r="D197" s="49">
        <f t="shared" si="6"/>
        <v>96.2</v>
      </c>
      <c r="E197" s="49">
        <f t="shared" si="6"/>
        <v>100</v>
      </c>
      <c r="F197" s="18">
        <f t="shared" si="6"/>
        <v>100</v>
      </c>
    </row>
    <row r="198" spans="1:6" ht="30" x14ac:dyDescent="0.2">
      <c r="A198" s="7" t="s">
        <v>49</v>
      </c>
      <c r="B198" s="7" t="s">
        <v>54</v>
      </c>
      <c r="C198" s="2" t="s">
        <v>55</v>
      </c>
      <c r="D198" s="3">
        <v>96.2</v>
      </c>
      <c r="E198" s="3">
        <v>100</v>
      </c>
      <c r="F198" s="3">
        <v>100</v>
      </c>
    </row>
    <row r="199" spans="1:6" ht="45.75" customHeight="1" x14ac:dyDescent="0.2">
      <c r="A199" s="8" t="s">
        <v>119</v>
      </c>
      <c r="B199" s="8" t="s">
        <v>135</v>
      </c>
      <c r="C199" s="9" t="s">
        <v>118</v>
      </c>
      <c r="D199" s="10">
        <f t="shared" ref="D199:F200" si="7">D200</f>
        <v>20</v>
      </c>
      <c r="E199" s="10">
        <f t="shared" si="7"/>
        <v>20</v>
      </c>
      <c r="F199" s="10">
        <f t="shared" si="7"/>
        <v>20</v>
      </c>
    </row>
    <row r="200" spans="1:6" ht="46.5" customHeight="1" x14ac:dyDescent="0.2">
      <c r="A200" s="16" t="s">
        <v>174</v>
      </c>
      <c r="B200" s="16" t="s">
        <v>135</v>
      </c>
      <c r="C200" s="22" t="s">
        <v>120</v>
      </c>
      <c r="D200" s="18">
        <f t="shared" si="7"/>
        <v>20</v>
      </c>
      <c r="E200" s="18">
        <f t="shared" si="7"/>
        <v>20</v>
      </c>
      <c r="F200" s="18">
        <f t="shared" si="7"/>
        <v>20</v>
      </c>
    </row>
    <row r="201" spans="1:6" ht="30" x14ac:dyDescent="0.2">
      <c r="A201" s="7" t="s">
        <v>174</v>
      </c>
      <c r="B201" s="7" t="s">
        <v>54</v>
      </c>
      <c r="C201" s="2" t="s">
        <v>55</v>
      </c>
      <c r="D201" s="3">
        <v>20</v>
      </c>
      <c r="E201" s="3">
        <v>20</v>
      </c>
      <c r="F201" s="3">
        <v>20</v>
      </c>
    </row>
    <row r="202" spans="1:6" ht="57" x14ac:dyDescent="0.2">
      <c r="A202" s="8" t="s">
        <v>122</v>
      </c>
      <c r="B202" s="8" t="s">
        <v>135</v>
      </c>
      <c r="C202" s="9" t="s">
        <v>121</v>
      </c>
      <c r="D202" s="10">
        <f t="shared" ref="D202:F203" si="8">D203</f>
        <v>20</v>
      </c>
      <c r="E202" s="10">
        <f t="shared" si="8"/>
        <v>20</v>
      </c>
      <c r="F202" s="10">
        <f t="shared" si="8"/>
        <v>20</v>
      </c>
    </row>
    <row r="203" spans="1:6" ht="45" x14ac:dyDescent="0.2">
      <c r="A203" s="16" t="s">
        <v>175</v>
      </c>
      <c r="B203" s="16" t="s">
        <v>135</v>
      </c>
      <c r="C203" s="22" t="s">
        <v>123</v>
      </c>
      <c r="D203" s="18">
        <f t="shared" si="8"/>
        <v>20</v>
      </c>
      <c r="E203" s="18">
        <f t="shared" si="8"/>
        <v>20</v>
      </c>
      <c r="F203" s="18">
        <f t="shared" si="8"/>
        <v>20</v>
      </c>
    </row>
    <row r="204" spans="1:6" ht="30" x14ac:dyDescent="0.2">
      <c r="A204" s="7" t="s">
        <v>175</v>
      </c>
      <c r="B204" s="7" t="s">
        <v>54</v>
      </c>
      <c r="C204" s="2" t="s">
        <v>55</v>
      </c>
      <c r="D204" s="3">
        <v>20</v>
      </c>
      <c r="E204" s="3">
        <v>20</v>
      </c>
      <c r="F204" s="3">
        <v>20</v>
      </c>
    </row>
    <row r="205" spans="1:6" ht="14.25" x14ac:dyDescent="0.2">
      <c r="A205" s="8" t="s">
        <v>124</v>
      </c>
      <c r="B205" s="8" t="s">
        <v>135</v>
      </c>
      <c r="C205" s="9" t="s">
        <v>37</v>
      </c>
      <c r="D205" s="10">
        <f t="shared" ref="D205:F206" si="9">D206</f>
        <v>755</v>
      </c>
      <c r="E205" s="10">
        <f t="shared" si="9"/>
        <v>755</v>
      </c>
      <c r="F205" s="10">
        <f t="shared" si="9"/>
        <v>755</v>
      </c>
    </row>
    <row r="206" spans="1:6" ht="60" x14ac:dyDescent="0.2">
      <c r="A206" s="16" t="s">
        <v>126</v>
      </c>
      <c r="B206" s="16" t="s">
        <v>135</v>
      </c>
      <c r="C206" s="22" t="s">
        <v>125</v>
      </c>
      <c r="D206" s="18">
        <f t="shared" si="9"/>
        <v>755</v>
      </c>
      <c r="E206" s="18">
        <f t="shared" si="9"/>
        <v>755</v>
      </c>
      <c r="F206" s="18">
        <f t="shared" si="9"/>
        <v>755</v>
      </c>
    </row>
    <row r="207" spans="1:6" ht="30" x14ac:dyDescent="0.2">
      <c r="A207" s="7" t="s">
        <v>126</v>
      </c>
      <c r="B207" s="7" t="s">
        <v>54</v>
      </c>
      <c r="C207" s="2" t="s">
        <v>55</v>
      </c>
      <c r="D207" s="3">
        <v>755</v>
      </c>
      <c r="E207" s="3">
        <v>755</v>
      </c>
      <c r="F207" s="3">
        <v>755</v>
      </c>
    </row>
    <row r="208" spans="1:6" ht="57" x14ac:dyDescent="0.2">
      <c r="A208" s="106" t="s">
        <v>127</v>
      </c>
      <c r="B208" s="106" t="s">
        <v>135</v>
      </c>
      <c r="C208" s="108" t="s">
        <v>148</v>
      </c>
      <c r="D208" s="109">
        <f>D209+D214+D225+D230+D237</f>
        <v>2818.8</v>
      </c>
      <c r="E208" s="15">
        <f>E209+E214+E225+E230+E237</f>
        <v>3227.9</v>
      </c>
      <c r="F208" s="15">
        <f>F209+F214+F225+F230+F237</f>
        <v>3350.9</v>
      </c>
    </row>
    <row r="209" spans="1:6" ht="71.25" x14ac:dyDescent="0.2">
      <c r="A209" s="50" t="s">
        <v>128</v>
      </c>
      <c r="B209" s="50" t="s">
        <v>135</v>
      </c>
      <c r="C209" s="81" t="s">
        <v>9</v>
      </c>
      <c r="D209" s="52">
        <f>D210+D212</f>
        <v>1223.2</v>
      </c>
      <c r="E209" s="101">
        <f>E210+E212</f>
        <v>2446.3000000000002</v>
      </c>
      <c r="F209" s="10">
        <f>F210+F212</f>
        <v>3057.9</v>
      </c>
    </row>
    <row r="210" spans="1:6" ht="80.25" customHeight="1" x14ac:dyDescent="0.2">
      <c r="A210" s="71" t="s">
        <v>203</v>
      </c>
      <c r="B210" s="71" t="s">
        <v>135</v>
      </c>
      <c r="C210" s="72" t="s">
        <v>248</v>
      </c>
      <c r="D210" s="83">
        <f>D211</f>
        <v>1223.2</v>
      </c>
      <c r="E210" s="87">
        <f>E211</f>
        <v>1834.7</v>
      </c>
      <c r="F210" s="18">
        <f>F211</f>
        <v>2446.3000000000002</v>
      </c>
    </row>
    <row r="211" spans="1:6" ht="30" x14ac:dyDescent="0.2">
      <c r="A211" s="104" t="s">
        <v>203</v>
      </c>
      <c r="B211" s="104" t="s">
        <v>54</v>
      </c>
      <c r="C211" s="89" t="s">
        <v>55</v>
      </c>
      <c r="D211" s="105">
        <v>1223.2</v>
      </c>
      <c r="E211" s="3">
        <v>1834.7</v>
      </c>
      <c r="F211" s="3">
        <v>2446.3000000000002</v>
      </c>
    </row>
    <row r="212" spans="1:6" ht="62.25" customHeight="1" x14ac:dyDescent="0.2">
      <c r="A212" s="71" t="s">
        <v>202</v>
      </c>
      <c r="B212" s="71" t="s">
        <v>135</v>
      </c>
      <c r="C212" s="72" t="s">
        <v>249</v>
      </c>
      <c r="D212" s="83">
        <f>D213</f>
        <v>0</v>
      </c>
      <c r="E212" s="87">
        <f>E213</f>
        <v>611.6</v>
      </c>
      <c r="F212" s="18">
        <f>F213</f>
        <v>611.6</v>
      </c>
    </row>
    <row r="213" spans="1:6" ht="30" x14ac:dyDescent="0.2">
      <c r="A213" s="104" t="s">
        <v>202</v>
      </c>
      <c r="B213" s="104" t="s">
        <v>54</v>
      </c>
      <c r="C213" s="89" t="s">
        <v>55</v>
      </c>
      <c r="D213" s="105">
        <v>0</v>
      </c>
      <c r="E213" s="3">
        <v>611.6</v>
      </c>
      <c r="F213" s="3">
        <v>611.6</v>
      </c>
    </row>
    <row r="214" spans="1:6" ht="28.5" x14ac:dyDescent="0.2">
      <c r="A214" s="50" t="s">
        <v>11</v>
      </c>
      <c r="B214" s="116" t="s">
        <v>135</v>
      </c>
      <c r="C214" s="117" t="s">
        <v>10</v>
      </c>
      <c r="D214" s="118">
        <f>D215+D217+D219+D221+D223</f>
        <v>167.8</v>
      </c>
      <c r="E214" s="119">
        <f>E215+E217+E219+E221+E223</f>
        <v>234</v>
      </c>
      <c r="F214" s="10">
        <f>F215+F217+F219+F221+F223</f>
        <v>234</v>
      </c>
    </row>
    <row r="215" spans="1:6" ht="34.5" customHeight="1" x14ac:dyDescent="0.2">
      <c r="A215" s="75" t="s">
        <v>176</v>
      </c>
      <c r="B215" s="71" t="s">
        <v>135</v>
      </c>
      <c r="C215" s="90" t="s">
        <v>12</v>
      </c>
      <c r="D215" s="83">
        <f>D216</f>
        <v>0</v>
      </c>
      <c r="E215" s="83">
        <f>E216</f>
        <v>70</v>
      </c>
      <c r="F215" s="87">
        <f>F216</f>
        <v>70</v>
      </c>
    </row>
    <row r="216" spans="1:6" ht="30" x14ac:dyDescent="0.2">
      <c r="A216" s="69" t="s">
        <v>176</v>
      </c>
      <c r="B216" s="104" t="s">
        <v>54</v>
      </c>
      <c r="C216" s="89" t="s">
        <v>55</v>
      </c>
      <c r="D216" s="105">
        <v>0</v>
      </c>
      <c r="E216" s="105">
        <v>70</v>
      </c>
      <c r="F216" s="3">
        <v>70</v>
      </c>
    </row>
    <row r="217" spans="1:6" ht="35.25" customHeight="1" x14ac:dyDescent="0.2">
      <c r="A217" s="99" t="s">
        <v>177</v>
      </c>
      <c r="B217" s="71" t="s">
        <v>135</v>
      </c>
      <c r="C217" s="72" t="s">
        <v>250</v>
      </c>
      <c r="D217" s="83">
        <f>D218</f>
        <v>32</v>
      </c>
      <c r="E217" s="83">
        <f>E218</f>
        <v>32</v>
      </c>
      <c r="F217" s="87">
        <f>F218</f>
        <v>32</v>
      </c>
    </row>
    <row r="218" spans="1:6" ht="30" x14ac:dyDescent="0.2">
      <c r="A218" s="7" t="s">
        <v>177</v>
      </c>
      <c r="B218" s="104" t="s">
        <v>54</v>
      </c>
      <c r="C218" s="89" t="s">
        <v>55</v>
      </c>
      <c r="D218" s="105">
        <v>32</v>
      </c>
      <c r="E218" s="105">
        <v>32</v>
      </c>
      <c r="F218" s="3">
        <v>32</v>
      </c>
    </row>
    <row r="219" spans="1:6" ht="36" customHeight="1" x14ac:dyDescent="0.2">
      <c r="A219" s="99" t="s">
        <v>178</v>
      </c>
      <c r="B219" s="71" t="s">
        <v>135</v>
      </c>
      <c r="C219" s="72" t="s">
        <v>251</v>
      </c>
      <c r="D219" s="83">
        <f>D220</f>
        <v>13.8</v>
      </c>
      <c r="E219" s="83">
        <f>E220</f>
        <v>10</v>
      </c>
      <c r="F219" s="87">
        <f>F220</f>
        <v>10</v>
      </c>
    </row>
    <row r="220" spans="1:6" ht="30" x14ac:dyDescent="0.2">
      <c r="A220" s="7" t="s">
        <v>178</v>
      </c>
      <c r="B220" s="104" t="s">
        <v>54</v>
      </c>
      <c r="C220" s="89" t="s">
        <v>55</v>
      </c>
      <c r="D220" s="105">
        <v>13.8</v>
      </c>
      <c r="E220" s="105">
        <v>10</v>
      </c>
      <c r="F220" s="3">
        <v>10</v>
      </c>
    </row>
    <row r="221" spans="1:6" ht="33" customHeight="1" x14ac:dyDescent="0.2">
      <c r="A221" s="99" t="s">
        <v>179</v>
      </c>
      <c r="B221" s="71" t="s">
        <v>135</v>
      </c>
      <c r="C221" s="72" t="s">
        <v>252</v>
      </c>
      <c r="D221" s="83">
        <f>D222</f>
        <v>110</v>
      </c>
      <c r="E221" s="83">
        <f>E222</f>
        <v>110</v>
      </c>
      <c r="F221" s="87">
        <f>F222</f>
        <v>110</v>
      </c>
    </row>
    <row r="222" spans="1:6" ht="30" x14ac:dyDescent="0.2">
      <c r="A222" s="7" t="s">
        <v>179</v>
      </c>
      <c r="B222" s="104" t="s">
        <v>54</v>
      </c>
      <c r="C222" s="89" t="s">
        <v>55</v>
      </c>
      <c r="D222" s="105">
        <v>110</v>
      </c>
      <c r="E222" s="105">
        <v>110</v>
      </c>
      <c r="F222" s="3">
        <v>110</v>
      </c>
    </row>
    <row r="223" spans="1:6" ht="51" customHeight="1" x14ac:dyDescent="0.2">
      <c r="A223" s="99" t="s">
        <v>180</v>
      </c>
      <c r="B223" s="71"/>
      <c r="C223" s="72" t="s">
        <v>253</v>
      </c>
      <c r="D223" s="83">
        <f>D224</f>
        <v>12</v>
      </c>
      <c r="E223" s="83">
        <f>E224</f>
        <v>12</v>
      </c>
      <c r="F223" s="87">
        <f>F224</f>
        <v>12</v>
      </c>
    </row>
    <row r="224" spans="1:6" ht="30" x14ac:dyDescent="0.2">
      <c r="A224" s="7" t="s">
        <v>180</v>
      </c>
      <c r="B224" s="104" t="s">
        <v>54</v>
      </c>
      <c r="C224" s="89" t="s">
        <v>55</v>
      </c>
      <c r="D224" s="105">
        <v>12</v>
      </c>
      <c r="E224" s="105">
        <v>12</v>
      </c>
      <c r="F224" s="3">
        <v>12</v>
      </c>
    </row>
    <row r="225" spans="1:6" ht="42.75" x14ac:dyDescent="0.2">
      <c r="A225" s="115" t="s">
        <v>16</v>
      </c>
      <c r="B225" s="50" t="s">
        <v>135</v>
      </c>
      <c r="C225" s="81" t="s">
        <v>15</v>
      </c>
      <c r="D225" s="52">
        <f>D226+D228</f>
        <v>34</v>
      </c>
      <c r="E225" s="52">
        <f>E226+E228</f>
        <v>34</v>
      </c>
      <c r="F225" s="101">
        <f>F226+F228</f>
        <v>34</v>
      </c>
    </row>
    <row r="226" spans="1:6" ht="33" customHeight="1" x14ac:dyDescent="0.2">
      <c r="A226" s="16" t="s">
        <v>181</v>
      </c>
      <c r="B226" s="48" t="s">
        <v>135</v>
      </c>
      <c r="C226" s="120" t="s">
        <v>17</v>
      </c>
      <c r="D226" s="49">
        <f>D227</f>
        <v>24</v>
      </c>
      <c r="E226" s="49">
        <f>E227</f>
        <v>24</v>
      </c>
      <c r="F226" s="18">
        <f>F227</f>
        <v>24</v>
      </c>
    </row>
    <row r="227" spans="1:6" ht="30" x14ac:dyDescent="0.2">
      <c r="A227" s="7" t="s">
        <v>181</v>
      </c>
      <c r="B227" s="7" t="s">
        <v>54</v>
      </c>
      <c r="C227" s="2" t="s">
        <v>55</v>
      </c>
      <c r="D227" s="3">
        <v>24</v>
      </c>
      <c r="E227" s="3">
        <v>24</v>
      </c>
      <c r="F227" s="3">
        <v>24</v>
      </c>
    </row>
    <row r="228" spans="1:6" ht="33.75" customHeight="1" x14ac:dyDescent="0.2">
      <c r="A228" s="16" t="s">
        <v>182</v>
      </c>
      <c r="B228" s="16"/>
      <c r="C228" s="17" t="s">
        <v>18</v>
      </c>
      <c r="D228" s="18">
        <f>D229</f>
        <v>10</v>
      </c>
      <c r="E228" s="18">
        <f>E229</f>
        <v>10</v>
      </c>
      <c r="F228" s="18">
        <f>F229</f>
        <v>10</v>
      </c>
    </row>
    <row r="229" spans="1:6" ht="30" x14ac:dyDescent="0.2">
      <c r="A229" s="7" t="s">
        <v>182</v>
      </c>
      <c r="B229" s="7" t="s">
        <v>54</v>
      </c>
      <c r="C229" s="2" t="s">
        <v>55</v>
      </c>
      <c r="D229" s="3">
        <v>10</v>
      </c>
      <c r="E229" s="3">
        <v>10</v>
      </c>
      <c r="F229" s="3">
        <v>10</v>
      </c>
    </row>
    <row r="230" spans="1:6" ht="32.25" customHeight="1" x14ac:dyDescent="0.2">
      <c r="A230" s="102" t="s">
        <v>20</v>
      </c>
      <c r="B230" s="102" t="s">
        <v>135</v>
      </c>
      <c r="C230" s="100" t="s">
        <v>19</v>
      </c>
      <c r="D230" s="122">
        <f>D231+D233+D235</f>
        <v>1338.8</v>
      </c>
      <c r="E230" s="122">
        <f t="shared" ref="D230:F231" si="10">E231</f>
        <v>453.6</v>
      </c>
      <c r="F230" s="122">
        <f t="shared" si="10"/>
        <v>0</v>
      </c>
    </row>
    <row r="231" spans="1:6" ht="36" customHeight="1" x14ac:dyDescent="0.2">
      <c r="A231" s="71" t="s">
        <v>21</v>
      </c>
      <c r="B231" s="71" t="s">
        <v>135</v>
      </c>
      <c r="C231" s="72" t="s">
        <v>254</v>
      </c>
      <c r="D231" s="83">
        <f t="shared" si="10"/>
        <v>453.6</v>
      </c>
      <c r="E231" s="83">
        <f t="shared" si="10"/>
        <v>453.6</v>
      </c>
      <c r="F231" s="83">
        <f t="shared" si="10"/>
        <v>0</v>
      </c>
    </row>
    <row r="232" spans="1:6" ht="30" x14ac:dyDescent="0.2">
      <c r="A232" s="65" t="s">
        <v>21</v>
      </c>
      <c r="B232" s="65" t="s">
        <v>54</v>
      </c>
      <c r="C232" s="70" t="s">
        <v>55</v>
      </c>
      <c r="D232" s="66">
        <v>453.6</v>
      </c>
      <c r="E232" s="66">
        <v>453.6</v>
      </c>
      <c r="F232" s="66">
        <v>0</v>
      </c>
    </row>
    <row r="233" spans="1:6" ht="30" x14ac:dyDescent="0.2">
      <c r="A233" s="71" t="s">
        <v>353</v>
      </c>
      <c r="B233" s="71"/>
      <c r="C233" s="90" t="s">
        <v>354</v>
      </c>
      <c r="D233" s="83">
        <f>D234</f>
        <v>531</v>
      </c>
      <c r="E233" s="83">
        <f>E234</f>
        <v>0</v>
      </c>
      <c r="F233" s="83">
        <f>F234</f>
        <v>0</v>
      </c>
    </row>
    <row r="234" spans="1:6" ht="30" x14ac:dyDescent="0.2">
      <c r="A234" s="65" t="s">
        <v>353</v>
      </c>
      <c r="B234" s="65" t="s">
        <v>54</v>
      </c>
      <c r="C234" s="70" t="s">
        <v>55</v>
      </c>
      <c r="D234" s="66">
        <v>531</v>
      </c>
      <c r="E234" s="66">
        <v>0</v>
      </c>
      <c r="F234" s="66">
        <v>0</v>
      </c>
    </row>
    <row r="235" spans="1:6" ht="18.75" customHeight="1" x14ac:dyDescent="0.2">
      <c r="A235" s="71" t="s">
        <v>355</v>
      </c>
      <c r="B235" s="71"/>
      <c r="C235" s="90" t="s">
        <v>356</v>
      </c>
      <c r="D235" s="83">
        <f>D236</f>
        <v>354.2</v>
      </c>
      <c r="E235" s="83">
        <f>E236</f>
        <v>0</v>
      </c>
      <c r="F235" s="83">
        <f>F236</f>
        <v>0</v>
      </c>
    </row>
    <row r="236" spans="1:6" ht="30" x14ac:dyDescent="0.2">
      <c r="A236" s="65" t="s">
        <v>355</v>
      </c>
      <c r="B236" s="65" t="s">
        <v>54</v>
      </c>
      <c r="C236" s="70" t="s">
        <v>55</v>
      </c>
      <c r="D236" s="66">
        <v>354.2</v>
      </c>
      <c r="E236" s="66">
        <v>0</v>
      </c>
      <c r="F236" s="66">
        <v>0</v>
      </c>
    </row>
    <row r="237" spans="1:6" ht="28.5" x14ac:dyDescent="0.2">
      <c r="A237" s="80" t="s">
        <v>295</v>
      </c>
      <c r="B237" s="80"/>
      <c r="C237" s="81" t="s">
        <v>296</v>
      </c>
      <c r="D237" s="82">
        <f>D240+D244+D238+D242</f>
        <v>55</v>
      </c>
      <c r="E237" s="82">
        <f>E240+E244+E238+E242</f>
        <v>60</v>
      </c>
      <c r="F237" s="82">
        <f>F240+F244+F238+F242</f>
        <v>25</v>
      </c>
    </row>
    <row r="238" spans="1:6" ht="60" x14ac:dyDescent="0.2">
      <c r="A238" s="60" t="s">
        <v>313</v>
      </c>
      <c r="B238" s="84"/>
      <c r="C238" s="157" t="s">
        <v>314</v>
      </c>
      <c r="D238" s="63">
        <f>D239</f>
        <v>30</v>
      </c>
      <c r="E238" s="63">
        <f>E239</f>
        <v>0</v>
      </c>
      <c r="F238" s="63">
        <f>F239</f>
        <v>0</v>
      </c>
    </row>
    <row r="239" spans="1:6" ht="30" x14ac:dyDescent="0.2">
      <c r="A239" s="77" t="s">
        <v>313</v>
      </c>
      <c r="B239" s="53" t="s">
        <v>54</v>
      </c>
      <c r="C239" s="54" t="s">
        <v>55</v>
      </c>
      <c r="D239" s="78">
        <v>30</v>
      </c>
      <c r="E239" s="78">
        <v>0</v>
      </c>
      <c r="F239" s="78">
        <v>0</v>
      </c>
    </row>
    <row r="240" spans="1:6" ht="45" x14ac:dyDescent="0.2">
      <c r="A240" s="71" t="s">
        <v>297</v>
      </c>
      <c r="B240" s="71"/>
      <c r="C240" s="62" t="s">
        <v>298</v>
      </c>
      <c r="D240" s="83">
        <f>D241</f>
        <v>20</v>
      </c>
      <c r="E240" s="83">
        <f>E241</f>
        <v>35</v>
      </c>
      <c r="F240" s="83">
        <f>F241</f>
        <v>20</v>
      </c>
    </row>
    <row r="241" spans="1:6" ht="45" customHeight="1" x14ac:dyDescent="0.2">
      <c r="A241" s="65" t="s">
        <v>297</v>
      </c>
      <c r="B241" s="65" t="s">
        <v>58</v>
      </c>
      <c r="C241" s="70" t="s">
        <v>59</v>
      </c>
      <c r="D241" s="66">
        <v>20</v>
      </c>
      <c r="E241" s="66">
        <v>35</v>
      </c>
      <c r="F241" s="66">
        <v>20</v>
      </c>
    </row>
    <row r="242" spans="1:6" ht="45" x14ac:dyDescent="0.2">
      <c r="A242" s="71" t="s">
        <v>315</v>
      </c>
      <c r="B242" s="71"/>
      <c r="C242" s="157" t="s">
        <v>316</v>
      </c>
      <c r="D242" s="83">
        <f>D243</f>
        <v>5</v>
      </c>
      <c r="E242" s="83">
        <f>E243</f>
        <v>5</v>
      </c>
      <c r="F242" s="83">
        <f>F243</f>
        <v>5</v>
      </c>
    </row>
    <row r="243" spans="1:6" ht="30" x14ac:dyDescent="0.2">
      <c r="A243" s="65" t="s">
        <v>315</v>
      </c>
      <c r="B243" s="53" t="s">
        <v>54</v>
      </c>
      <c r="C243" s="54" t="s">
        <v>55</v>
      </c>
      <c r="D243" s="66">
        <v>5</v>
      </c>
      <c r="E243" s="66">
        <v>5</v>
      </c>
      <c r="F243" s="66">
        <v>5</v>
      </c>
    </row>
    <row r="244" spans="1:6" ht="45" x14ac:dyDescent="0.2">
      <c r="A244" s="71" t="s">
        <v>299</v>
      </c>
      <c r="B244" s="71"/>
      <c r="C244" s="62" t="s">
        <v>300</v>
      </c>
      <c r="D244" s="83">
        <f>D245</f>
        <v>0</v>
      </c>
      <c r="E244" s="83">
        <f>E245</f>
        <v>20</v>
      </c>
      <c r="F244" s="83">
        <f>F245</f>
        <v>0</v>
      </c>
    </row>
    <row r="245" spans="1:6" ht="45.75" customHeight="1" x14ac:dyDescent="0.2">
      <c r="A245" s="69" t="s">
        <v>299</v>
      </c>
      <c r="B245" s="69" t="s">
        <v>58</v>
      </c>
      <c r="C245" s="57" t="s">
        <v>59</v>
      </c>
      <c r="D245" s="79">
        <v>0</v>
      </c>
      <c r="E245" s="79">
        <v>20</v>
      </c>
      <c r="F245" s="79">
        <v>0</v>
      </c>
    </row>
    <row r="246" spans="1:6" ht="85.5" x14ac:dyDescent="0.2">
      <c r="A246" s="12" t="s">
        <v>129</v>
      </c>
      <c r="B246" s="12" t="s">
        <v>135</v>
      </c>
      <c r="C246" s="14" t="s">
        <v>130</v>
      </c>
      <c r="D246" s="15">
        <f>D247+D252</f>
        <v>2422.8000000000002</v>
      </c>
      <c r="E246" s="15">
        <f>E247+E252</f>
        <v>2242.8000000000002</v>
      </c>
      <c r="F246" s="15">
        <f>F247+F252</f>
        <v>2011.4</v>
      </c>
    </row>
    <row r="247" spans="1:6" ht="45" customHeight="1" x14ac:dyDescent="0.2">
      <c r="A247" s="8" t="s">
        <v>131</v>
      </c>
      <c r="B247" s="8" t="s">
        <v>135</v>
      </c>
      <c r="C247" s="9" t="s">
        <v>72</v>
      </c>
      <c r="D247" s="10">
        <f>D248+D250</f>
        <v>680</v>
      </c>
      <c r="E247" s="10">
        <f>E248+E250</f>
        <v>500</v>
      </c>
      <c r="F247" s="10">
        <f>F248+F250</f>
        <v>268.60000000000002</v>
      </c>
    </row>
    <row r="248" spans="1:6" ht="15" x14ac:dyDescent="0.2">
      <c r="A248" s="16" t="s">
        <v>183</v>
      </c>
      <c r="B248" s="16" t="s">
        <v>135</v>
      </c>
      <c r="C248" s="17" t="s">
        <v>71</v>
      </c>
      <c r="D248" s="18">
        <f>D249</f>
        <v>95.7</v>
      </c>
      <c r="E248" s="18">
        <f>E249</f>
        <v>200</v>
      </c>
      <c r="F248" s="18">
        <f>F249</f>
        <v>200</v>
      </c>
    </row>
    <row r="249" spans="1:6" ht="30" x14ac:dyDescent="0.2">
      <c r="A249" s="7" t="s">
        <v>183</v>
      </c>
      <c r="B249" s="7" t="s">
        <v>54</v>
      </c>
      <c r="C249" s="2" t="s">
        <v>55</v>
      </c>
      <c r="D249" s="3">
        <v>95.7</v>
      </c>
      <c r="E249" s="3">
        <v>200</v>
      </c>
      <c r="F249" s="3">
        <v>200</v>
      </c>
    </row>
    <row r="250" spans="1:6" ht="94.5" customHeight="1" x14ac:dyDescent="0.2">
      <c r="A250" s="16" t="s">
        <v>184</v>
      </c>
      <c r="B250" s="16" t="s">
        <v>135</v>
      </c>
      <c r="C250" s="17" t="s">
        <v>255</v>
      </c>
      <c r="D250" s="18">
        <f>D251</f>
        <v>584.29999999999995</v>
      </c>
      <c r="E250" s="18">
        <f>E251</f>
        <v>300</v>
      </c>
      <c r="F250" s="18">
        <f>F251</f>
        <v>68.599999999999994</v>
      </c>
    </row>
    <row r="251" spans="1:6" ht="30" x14ac:dyDescent="0.2">
      <c r="A251" s="7" t="s">
        <v>184</v>
      </c>
      <c r="B251" s="7" t="s">
        <v>54</v>
      </c>
      <c r="C251" s="2" t="s">
        <v>55</v>
      </c>
      <c r="D251" s="3">
        <v>584.29999999999995</v>
      </c>
      <c r="E251" s="3">
        <v>300</v>
      </c>
      <c r="F251" s="3">
        <v>68.599999999999994</v>
      </c>
    </row>
    <row r="252" spans="1:6" ht="14.25" x14ac:dyDescent="0.2">
      <c r="A252" s="8" t="s">
        <v>132</v>
      </c>
      <c r="B252" s="8" t="s">
        <v>135</v>
      </c>
      <c r="C252" s="9" t="s">
        <v>37</v>
      </c>
      <c r="D252" s="10">
        <f t="shared" ref="D252:F253" si="11">D253</f>
        <v>1742.8</v>
      </c>
      <c r="E252" s="10">
        <f t="shared" si="11"/>
        <v>1742.8</v>
      </c>
      <c r="F252" s="10">
        <f t="shared" si="11"/>
        <v>1742.8</v>
      </c>
    </row>
    <row r="253" spans="1:6" ht="79.5" customHeight="1" x14ac:dyDescent="0.2">
      <c r="A253" s="16" t="s">
        <v>185</v>
      </c>
      <c r="B253" s="16" t="s">
        <v>135</v>
      </c>
      <c r="C253" s="22" t="s">
        <v>256</v>
      </c>
      <c r="D253" s="18">
        <f t="shared" si="11"/>
        <v>1742.8</v>
      </c>
      <c r="E253" s="18">
        <f t="shared" si="11"/>
        <v>1742.8</v>
      </c>
      <c r="F253" s="18">
        <f t="shared" si="11"/>
        <v>1742.8</v>
      </c>
    </row>
    <row r="254" spans="1:6" ht="45" x14ac:dyDescent="0.2">
      <c r="A254" s="7" t="s">
        <v>185</v>
      </c>
      <c r="B254" s="7" t="s">
        <v>74</v>
      </c>
      <c r="C254" s="2" t="s">
        <v>95</v>
      </c>
      <c r="D254" s="3">
        <v>1742.8</v>
      </c>
      <c r="E254" s="3">
        <v>1742.8</v>
      </c>
      <c r="F254" s="3">
        <v>1742.8</v>
      </c>
    </row>
    <row r="255" spans="1:6" ht="63" customHeight="1" x14ac:dyDescent="0.2">
      <c r="A255" s="12" t="s">
        <v>3</v>
      </c>
      <c r="B255" s="12" t="s">
        <v>135</v>
      </c>
      <c r="C255" s="14" t="s">
        <v>133</v>
      </c>
      <c r="D255" s="15">
        <f>D256+D275+D280</f>
        <v>16637.400000000001</v>
      </c>
      <c r="E255" s="15">
        <f>E256+E275+E280</f>
        <v>14202</v>
      </c>
      <c r="F255" s="15">
        <f>F256+F275+F280</f>
        <v>13430</v>
      </c>
    </row>
    <row r="256" spans="1:6" ht="44.25" customHeight="1" x14ac:dyDescent="0.2">
      <c r="A256" s="8" t="s">
        <v>34</v>
      </c>
      <c r="B256" s="8" t="s">
        <v>135</v>
      </c>
      <c r="C256" s="9" t="s">
        <v>33</v>
      </c>
      <c r="D256" s="10">
        <f>D257+D259+D261+D263+D265+D267+D269+D271+D273</f>
        <v>2353.3000000000002</v>
      </c>
      <c r="E256" s="10">
        <f>E257+E259+E261+E263+E265+E267+E269+E271+E273</f>
        <v>1002.9</v>
      </c>
      <c r="F256" s="10">
        <f>F257+F259+F261+F263+F265+F267+F269+F271+F273</f>
        <v>1002.9</v>
      </c>
    </row>
    <row r="257" spans="1:6" ht="63" customHeight="1" x14ac:dyDescent="0.2">
      <c r="A257" s="16" t="s">
        <v>186</v>
      </c>
      <c r="B257" s="16" t="s">
        <v>135</v>
      </c>
      <c r="C257" s="17" t="s">
        <v>257</v>
      </c>
      <c r="D257" s="18">
        <f>D258</f>
        <v>214.1</v>
      </c>
      <c r="E257" s="18">
        <f>E258</f>
        <v>85</v>
      </c>
      <c r="F257" s="18">
        <f>F258</f>
        <v>85</v>
      </c>
    </row>
    <row r="258" spans="1:6" ht="30" x14ac:dyDescent="0.2">
      <c r="A258" s="7" t="s">
        <v>186</v>
      </c>
      <c r="B258" s="7" t="s">
        <v>54</v>
      </c>
      <c r="C258" s="2" t="s">
        <v>55</v>
      </c>
      <c r="D258" s="3">
        <v>214.1</v>
      </c>
      <c r="E258" s="3">
        <v>85</v>
      </c>
      <c r="F258" s="3">
        <v>85</v>
      </c>
    </row>
    <row r="259" spans="1:6" ht="37.5" customHeight="1" x14ac:dyDescent="0.2">
      <c r="A259" s="16" t="s">
        <v>187</v>
      </c>
      <c r="B259" s="16"/>
      <c r="C259" s="17" t="s">
        <v>258</v>
      </c>
      <c r="D259" s="18">
        <f>D260</f>
        <v>609.1</v>
      </c>
      <c r="E259" s="18">
        <f>E260</f>
        <v>0</v>
      </c>
      <c r="F259" s="18">
        <f>F260</f>
        <v>0</v>
      </c>
    </row>
    <row r="260" spans="1:6" ht="30" x14ac:dyDescent="0.2">
      <c r="A260" s="7" t="s">
        <v>187</v>
      </c>
      <c r="B260" s="7" t="s">
        <v>54</v>
      </c>
      <c r="C260" s="2" t="s">
        <v>55</v>
      </c>
      <c r="D260" s="3">
        <v>609.1</v>
      </c>
      <c r="E260" s="3">
        <v>0</v>
      </c>
      <c r="F260" s="3">
        <v>0</v>
      </c>
    </row>
    <row r="261" spans="1:6" ht="62.25" customHeight="1" x14ac:dyDescent="0.2">
      <c r="A261" s="16" t="s">
        <v>188</v>
      </c>
      <c r="B261" s="16"/>
      <c r="C261" s="17" t="s">
        <v>259</v>
      </c>
      <c r="D261" s="18">
        <f>D262</f>
        <v>227.4</v>
      </c>
      <c r="E261" s="18">
        <f>E262</f>
        <v>86.5</v>
      </c>
      <c r="F261" s="18">
        <f>F262</f>
        <v>86.5</v>
      </c>
    </row>
    <row r="262" spans="1:6" ht="30" x14ac:dyDescent="0.2">
      <c r="A262" s="53" t="s">
        <v>188</v>
      </c>
      <c r="B262" s="53" t="s">
        <v>54</v>
      </c>
      <c r="C262" s="54" t="s">
        <v>55</v>
      </c>
      <c r="D262" s="55">
        <v>227.4</v>
      </c>
      <c r="E262" s="3">
        <v>86.5</v>
      </c>
      <c r="F262" s="3">
        <v>86.5</v>
      </c>
    </row>
    <row r="263" spans="1:6" ht="47.25" customHeight="1" x14ac:dyDescent="0.2">
      <c r="A263" s="71" t="s">
        <v>189</v>
      </c>
      <c r="B263" s="71"/>
      <c r="C263" s="90" t="s">
        <v>260</v>
      </c>
      <c r="D263" s="83">
        <f>D264</f>
        <v>408</v>
      </c>
      <c r="E263" s="87">
        <f>E264</f>
        <v>408</v>
      </c>
      <c r="F263" s="18">
        <f>F264</f>
        <v>408</v>
      </c>
    </row>
    <row r="264" spans="1:6" ht="36" customHeight="1" x14ac:dyDescent="0.2">
      <c r="A264" s="104" t="s">
        <v>189</v>
      </c>
      <c r="B264" s="104" t="s">
        <v>54</v>
      </c>
      <c r="C264" s="89" t="s">
        <v>55</v>
      </c>
      <c r="D264" s="105">
        <v>408</v>
      </c>
      <c r="E264" s="3">
        <v>408</v>
      </c>
      <c r="F264" s="3">
        <v>408</v>
      </c>
    </row>
    <row r="265" spans="1:6" ht="19.5" customHeight="1" x14ac:dyDescent="0.2">
      <c r="A265" s="71" t="s">
        <v>190</v>
      </c>
      <c r="B265" s="71"/>
      <c r="C265" s="72" t="s">
        <v>263</v>
      </c>
      <c r="D265" s="83">
        <f>D266</f>
        <v>303.60000000000002</v>
      </c>
      <c r="E265" s="87">
        <f>E266</f>
        <v>303.60000000000002</v>
      </c>
      <c r="F265" s="18">
        <f>F266</f>
        <v>303.60000000000002</v>
      </c>
    </row>
    <row r="266" spans="1:6" ht="30" customHeight="1" x14ac:dyDescent="0.2">
      <c r="A266" s="104" t="s">
        <v>190</v>
      </c>
      <c r="B266" s="104" t="s">
        <v>54</v>
      </c>
      <c r="C266" s="89" t="s">
        <v>55</v>
      </c>
      <c r="D266" s="105">
        <v>303.60000000000002</v>
      </c>
      <c r="E266" s="3">
        <v>303.60000000000002</v>
      </c>
      <c r="F266" s="3">
        <v>303.60000000000002</v>
      </c>
    </row>
    <row r="267" spans="1:6" ht="31.5" customHeight="1" x14ac:dyDescent="0.2">
      <c r="A267" s="71" t="s">
        <v>191</v>
      </c>
      <c r="B267" s="71"/>
      <c r="C267" s="72" t="s">
        <v>261</v>
      </c>
      <c r="D267" s="83">
        <f>D268</f>
        <v>25</v>
      </c>
      <c r="E267" s="87">
        <f>E268</f>
        <v>25</v>
      </c>
      <c r="F267" s="18">
        <f>F268</f>
        <v>25</v>
      </c>
    </row>
    <row r="268" spans="1:6" ht="37.5" customHeight="1" x14ac:dyDescent="0.2">
      <c r="A268" s="104" t="s">
        <v>191</v>
      </c>
      <c r="B268" s="104" t="s">
        <v>54</v>
      </c>
      <c r="C268" s="89" t="s">
        <v>55</v>
      </c>
      <c r="D268" s="105">
        <v>25</v>
      </c>
      <c r="E268" s="3">
        <v>25</v>
      </c>
      <c r="F268" s="3">
        <v>25</v>
      </c>
    </row>
    <row r="269" spans="1:6" ht="34.5" customHeight="1" x14ac:dyDescent="0.2">
      <c r="A269" s="71" t="s">
        <v>192</v>
      </c>
      <c r="B269" s="71"/>
      <c r="C269" s="72" t="s">
        <v>262</v>
      </c>
      <c r="D269" s="83">
        <f>D270</f>
        <v>500</v>
      </c>
      <c r="E269" s="87">
        <f>E270</f>
        <v>0</v>
      </c>
      <c r="F269" s="18">
        <f>F270</f>
        <v>0</v>
      </c>
    </row>
    <row r="270" spans="1:6" ht="38.25" customHeight="1" x14ac:dyDescent="0.2">
      <c r="A270" s="104" t="s">
        <v>192</v>
      </c>
      <c r="B270" s="104" t="s">
        <v>54</v>
      </c>
      <c r="C270" s="89" t="s">
        <v>55</v>
      </c>
      <c r="D270" s="105">
        <v>500</v>
      </c>
      <c r="E270" s="3">
        <v>0</v>
      </c>
      <c r="F270" s="3">
        <v>0</v>
      </c>
    </row>
    <row r="271" spans="1:6" ht="35.25" customHeight="1" x14ac:dyDescent="0.2">
      <c r="A271" s="71" t="s">
        <v>193</v>
      </c>
      <c r="B271" s="71"/>
      <c r="C271" s="90" t="s">
        <v>25</v>
      </c>
      <c r="D271" s="83">
        <f>D272</f>
        <v>52.6</v>
      </c>
      <c r="E271" s="87">
        <f>E272</f>
        <v>94.8</v>
      </c>
      <c r="F271" s="18">
        <f>F272</f>
        <v>94.8</v>
      </c>
    </row>
    <row r="272" spans="1:6" ht="28.5" customHeight="1" x14ac:dyDescent="0.2">
      <c r="A272" s="69" t="s">
        <v>193</v>
      </c>
      <c r="B272" s="69" t="s">
        <v>54</v>
      </c>
      <c r="C272" s="57" t="s">
        <v>55</v>
      </c>
      <c r="D272" s="79">
        <v>52.6</v>
      </c>
      <c r="E272" s="3">
        <v>94.8</v>
      </c>
      <c r="F272" s="3">
        <v>94.8</v>
      </c>
    </row>
    <row r="273" spans="1:6" ht="48.75" customHeight="1" x14ac:dyDescent="0.2">
      <c r="A273" s="48" t="s">
        <v>357</v>
      </c>
      <c r="B273" s="48"/>
      <c r="C273" s="120" t="s">
        <v>358</v>
      </c>
      <c r="D273" s="49">
        <f>D274</f>
        <v>13.5</v>
      </c>
      <c r="E273" s="49">
        <f>E274</f>
        <v>0</v>
      </c>
      <c r="F273" s="49">
        <f>F274</f>
        <v>0</v>
      </c>
    </row>
    <row r="274" spans="1:6" ht="30" customHeight="1" x14ac:dyDescent="0.2">
      <c r="A274" s="69" t="s">
        <v>357</v>
      </c>
      <c r="B274" s="69" t="s">
        <v>54</v>
      </c>
      <c r="C274" s="57" t="s">
        <v>55</v>
      </c>
      <c r="D274" s="79">
        <v>13.5</v>
      </c>
      <c r="E274" s="3">
        <v>0</v>
      </c>
      <c r="F274" s="3">
        <v>0</v>
      </c>
    </row>
    <row r="275" spans="1:6" ht="57" x14ac:dyDescent="0.2">
      <c r="A275" s="8" t="s">
        <v>27</v>
      </c>
      <c r="B275" s="8" t="s">
        <v>135</v>
      </c>
      <c r="C275" s="9" t="s">
        <v>26</v>
      </c>
      <c r="D275" s="10">
        <f>D276+D278</f>
        <v>1915.5</v>
      </c>
      <c r="E275" s="10">
        <f>E276+E278</f>
        <v>800</v>
      </c>
      <c r="F275" s="10">
        <f>F276+F278</f>
        <v>0</v>
      </c>
    </row>
    <row r="276" spans="1:6" ht="32.25" customHeight="1" x14ac:dyDescent="0.2">
      <c r="A276" s="16" t="s">
        <v>145</v>
      </c>
      <c r="B276" s="16" t="s">
        <v>135</v>
      </c>
      <c r="C276" s="22" t="s">
        <v>264</v>
      </c>
      <c r="D276" s="18">
        <f>D277</f>
        <v>900</v>
      </c>
      <c r="E276" s="18">
        <f>E277</f>
        <v>800</v>
      </c>
      <c r="F276" s="18">
        <f>F277</f>
        <v>0</v>
      </c>
    </row>
    <row r="277" spans="1:6" ht="30" x14ac:dyDescent="0.2">
      <c r="A277" s="7" t="s">
        <v>145</v>
      </c>
      <c r="B277" s="7" t="s">
        <v>54</v>
      </c>
      <c r="C277" s="2" t="s">
        <v>55</v>
      </c>
      <c r="D277" s="3">
        <v>900</v>
      </c>
      <c r="E277" s="3">
        <v>800</v>
      </c>
      <c r="F277" s="3">
        <v>0</v>
      </c>
    </row>
    <row r="278" spans="1:6" ht="30" x14ac:dyDescent="0.2">
      <c r="A278" s="144" t="s">
        <v>333</v>
      </c>
      <c r="B278" s="144"/>
      <c r="C278" s="145" t="s">
        <v>334</v>
      </c>
      <c r="D278" s="146">
        <f>D279</f>
        <v>1015.5</v>
      </c>
      <c r="E278" s="146">
        <f>E279</f>
        <v>0</v>
      </c>
      <c r="F278" s="146">
        <f>F279</f>
        <v>0</v>
      </c>
    </row>
    <row r="279" spans="1:6" ht="30" x14ac:dyDescent="0.2">
      <c r="A279" s="53" t="s">
        <v>333</v>
      </c>
      <c r="B279" s="53" t="s">
        <v>54</v>
      </c>
      <c r="C279" s="2" t="s">
        <v>55</v>
      </c>
      <c r="D279" s="55">
        <v>1015.5</v>
      </c>
      <c r="E279" s="55">
        <v>0</v>
      </c>
      <c r="F279" s="3">
        <v>0</v>
      </c>
    </row>
    <row r="280" spans="1:6" ht="14.25" x14ac:dyDescent="0.2">
      <c r="A280" s="102" t="s">
        <v>28</v>
      </c>
      <c r="B280" s="102" t="s">
        <v>135</v>
      </c>
      <c r="C280" s="100" t="s">
        <v>37</v>
      </c>
      <c r="D280" s="122">
        <f>D281+D283+D285+D287+D289+D291</f>
        <v>12368.6</v>
      </c>
      <c r="E280" s="122">
        <f>E281+E283+E285+E287+E289+E291</f>
        <v>12399.1</v>
      </c>
      <c r="F280" s="10">
        <f>F281+F283+F285+F287+F289+F291</f>
        <v>12427.1</v>
      </c>
    </row>
    <row r="281" spans="1:6" ht="32.25" customHeight="1" x14ac:dyDescent="0.2">
      <c r="A281" s="60" t="s">
        <v>31</v>
      </c>
      <c r="B281" s="128"/>
      <c r="C281" s="72" t="s">
        <v>32</v>
      </c>
      <c r="D281" s="63">
        <f>D282</f>
        <v>905.1</v>
      </c>
      <c r="E281" s="63">
        <f>E282</f>
        <v>905.1</v>
      </c>
      <c r="F281" s="121">
        <f>F282</f>
        <v>905.1</v>
      </c>
    </row>
    <row r="282" spans="1:6" ht="30" x14ac:dyDescent="0.2">
      <c r="A282" s="123" t="s">
        <v>31</v>
      </c>
      <c r="B282" s="104" t="s">
        <v>54</v>
      </c>
      <c r="C282" s="89" t="s">
        <v>55</v>
      </c>
      <c r="D282" s="124">
        <v>905.1</v>
      </c>
      <c r="E282" s="124">
        <v>905.1</v>
      </c>
      <c r="F282" s="31">
        <v>905.1</v>
      </c>
    </row>
    <row r="283" spans="1:6" ht="79.5" customHeight="1" x14ac:dyDescent="0.2">
      <c r="A283" s="71" t="s">
        <v>30</v>
      </c>
      <c r="B283" s="71" t="s">
        <v>135</v>
      </c>
      <c r="C283" s="72" t="s">
        <v>265</v>
      </c>
      <c r="D283" s="83">
        <f>D284</f>
        <v>10851.1</v>
      </c>
      <c r="E283" s="83">
        <f>E284</f>
        <v>10881.6</v>
      </c>
      <c r="F283" s="87">
        <f>F284</f>
        <v>10881.6</v>
      </c>
    </row>
    <row r="284" spans="1:6" ht="30" x14ac:dyDescent="0.2">
      <c r="A284" s="104" t="s">
        <v>30</v>
      </c>
      <c r="B284" s="104" t="s">
        <v>54</v>
      </c>
      <c r="C284" s="89" t="s">
        <v>55</v>
      </c>
      <c r="D284" s="105">
        <v>10851.1</v>
      </c>
      <c r="E284" s="105">
        <v>10881.6</v>
      </c>
      <c r="F284" s="3">
        <v>10881.6</v>
      </c>
    </row>
    <row r="285" spans="1:6" ht="80.25" customHeight="1" x14ac:dyDescent="0.2">
      <c r="A285" s="71" t="s">
        <v>266</v>
      </c>
      <c r="B285" s="71"/>
      <c r="C285" s="72" t="s">
        <v>267</v>
      </c>
      <c r="D285" s="83">
        <f>D286</f>
        <v>255.1</v>
      </c>
      <c r="E285" s="83">
        <f>E286</f>
        <v>256.7</v>
      </c>
      <c r="F285" s="87">
        <f>F286</f>
        <v>256.7</v>
      </c>
    </row>
    <row r="286" spans="1:6" ht="30" x14ac:dyDescent="0.2">
      <c r="A286" s="104" t="s">
        <v>266</v>
      </c>
      <c r="B286" s="104" t="s">
        <v>54</v>
      </c>
      <c r="C286" s="89" t="s">
        <v>55</v>
      </c>
      <c r="D286" s="105">
        <v>255.1</v>
      </c>
      <c r="E286" s="105">
        <v>256.7</v>
      </c>
      <c r="F286" s="3">
        <v>256.7</v>
      </c>
    </row>
    <row r="287" spans="1:6" ht="122.25" customHeight="1" x14ac:dyDescent="0.2">
      <c r="A287" s="71" t="s">
        <v>194</v>
      </c>
      <c r="B287" s="71"/>
      <c r="C287" s="72" t="s">
        <v>268</v>
      </c>
      <c r="D287" s="83">
        <f>D288</f>
        <v>63.3</v>
      </c>
      <c r="E287" s="83">
        <f>E288</f>
        <v>63.3</v>
      </c>
      <c r="F287" s="87">
        <f>F288</f>
        <v>63.3</v>
      </c>
    </row>
    <row r="288" spans="1:6" ht="30" x14ac:dyDescent="0.2">
      <c r="A288" s="104" t="s">
        <v>194</v>
      </c>
      <c r="B288" s="104" t="s">
        <v>54</v>
      </c>
      <c r="C288" s="89" t="s">
        <v>55</v>
      </c>
      <c r="D288" s="105">
        <v>63.3</v>
      </c>
      <c r="E288" s="105">
        <v>63.3</v>
      </c>
      <c r="F288" s="3">
        <v>63.3</v>
      </c>
    </row>
    <row r="289" spans="1:6" ht="75.75" customHeight="1" x14ac:dyDescent="0.2">
      <c r="A289" s="71" t="s">
        <v>292</v>
      </c>
      <c r="B289" s="71"/>
      <c r="C289" s="90" t="s">
        <v>29</v>
      </c>
      <c r="D289" s="83">
        <f>D290</f>
        <v>294</v>
      </c>
      <c r="E289" s="83">
        <f>E290</f>
        <v>292.39999999999998</v>
      </c>
      <c r="F289" s="87">
        <f>F290</f>
        <v>292.39999999999998</v>
      </c>
    </row>
    <row r="290" spans="1:6" ht="30" x14ac:dyDescent="0.2">
      <c r="A290" s="104" t="s">
        <v>292</v>
      </c>
      <c r="B290" s="104" t="s">
        <v>54</v>
      </c>
      <c r="C290" s="89" t="s">
        <v>55</v>
      </c>
      <c r="D290" s="105">
        <v>294</v>
      </c>
      <c r="E290" s="105">
        <v>292.39999999999998</v>
      </c>
      <c r="F290" s="3">
        <v>292.39999999999998</v>
      </c>
    </row>
    <row r="291" spans="1:6" ht="105" x14ac:dyDescent="0.2">
      <c r="A291" s="71" t="s">
        <v>269</v>
      </c>
      <c r="B291" s="71"/>
      <c r="C291" s="90" t="s">
        <v>146</v>
      </c>
      <c r="D291" s="83">
        <f>D292</f>
        <v>0</v>
      </c>
      <c r="E291" s="83">
        <f>E292</f>
        <v>0</v>
      </c>
      <c r="F291" s="87">
        <f>F292</f>
        <v>28</v>
      </c>
    </row>
    <row r="292" spans="1:6" ht="30" x14ac:dyDescent="0.2">
      <c r="A292" s="104" t="s">
        <v>269</v>
      </c>
      <c r="B292" s="104" t="s">
        <v>54</v>
      </c>
      <c r="C292" s="89" t="s">
        <v>55</v>
      </c>
      <c r="D292" s="105">
        <v>0</v>
      </c>
      <c r="E292" s="105">
        <v>0</v>
      </c>
      <c r="F292" s="3">
        <v>28</v>
      </c>
    </row>
    <row r="293" spans="1:6" ht="60" customHeight="1" x14ac:dyDescent="0.2">
      <c r="A293" s="111" t="s">
        <v>4</v>
      </c>
      <c r="B293" s="111" t="s">
        <v>135</v>
      </c>
      <c r="C293" s="112" t="s">
        <v>134</v>
      </c>
      <c r="D293" s="113">
        <f>D294+D303</f>
        <v>7148.9</v>
      </c>
      <c r="E293" s="113">
        <f>E294+E303</f>
        <v>3990.9</v>
      </c>
      <c r="F293" s="114">
        <f>F294+F303</f>
        <v>3790.9</v>
      </c>
    </row>
    <row r="294" spans="1:6" ht="70.5" customHeight="1" x14ac:dyDescent="0.2">
      <c r="A294" s="125" t="s">
        <v>5</v>
      </c>
      <c r="B294" s="125" t="s">
        <v>135</v>
      </c>
      <c r="C294" s="126" t="s">
        <v>65</v>
      </c>
      <c r="D294" s="127">
        <f>D295+D297+D299+D301</f>
        <v>3073.3</v>
      </c>
      <c r="E294" s="127">
        <f>E295+E297+E299</f>
        <v>400</v>
      </c>
      <c r="F294" s="127">
        <f>F295+F297+F299</f>
        <v>200</v>
      </c>
    </row>
    <row r="295" spans="1:6" ht="36" customHeight="1" x14ac:dyDescent="0.2">
      <c r="A295" s="16" t="s">
        <v>195</v>
      </c>
      <c r="B295" s="16" t="s">
        <v>135</v>
      </c>
      <c r="C295" s="17" t="s">
        <v>64</v>
      </c>
      <c r="D295" s="18">
        <f>D296</f>
        <v>88.3</v>
      </c>
      <c r="E295" s="18">
        <f>E296</f>
        <v>400</v>
      </c>
      <c r="F295" s="18">
        <f>F296</f>
        <v>200</v>
      </c>
    </row>
    <row r="296" spans="1:6" ht="31.5" customHeight="1" x14ac:dyDescent="0.2">
      <c r="A296" s="53" t="s">
        <v>195</v>
      </c>
      <c r="B296" s="53" t="s">
        <v>24</v>
      </c>
      <c r="C296" s="54" t="s">
        <v>85</v>
      </c>
      <c r="D296" s="55">
        <v>88.3</v>
      </c>
      <c r="E296" s="3">
        <v>400</v>
      </c>
      <c r="F296" s="3">
        <v>200</v>
      </c>
    </row>
    <row r="297" spans="1:6" ht="49.5" customHeight="1" x14ac:dyDescent="0.2">
      <c r="A297" s="71" t="s">
        <v>319</v>
      </c>
      <c r="B297" s="71" t="s">
        <v>135</v>
      </c>
      <c r="C297" s="72" t="s">
        <v>320</v>
      </c>
      <c r="D297" s="83">
        <f>D298</f>
        <v>2100</v>
      </c>
      <c r="E297" s="87">
        <f>E298</f>
        <v>0</v>
      </c>
      <c r="F297" s="18">
        <f>F298</f>
        <v>0</v>
      </c>
    </row>
    <row r="298" spans="1:6" ht="31.5" customHeight="1" x14ac:dyDescent="0.2">
      <c r="A298" s="104" t="s">
        <v>319</v>
      </c>
      <c r="B298" s="104" t="s">
        <v>24</v>
      </c>
      <c r="C298" s="89" t="s">
        <v>85</v>
      </c>
      <c r="D298" s="105">
        <v>2100</v>
      </c>
      <c r="E298" s="55">
        <v>0</v>
      </c>
      <c r="F298" s="55">
        <v>0</v>
      </c>
    </row>
    <row r="299" spans="1:6" ht="49.5" customHeight="1" x14ac:dyDescent="0.2">
      <c r="A299" s="71" t="s">
        <v>321</v>
      </c>
      <c r="B299" s="71"/>
      <c r="C299" s="72" t="s">
        <v>322</v>
      </c>
      <c r="D299" s="83">
        <f>D300</f>
        <v>435</v>
      </c>
      <c r="E299" s="83">
        <f>E300</f>
        <v>0</v>
      </c>
      <c r="F299" s="83">
        <f>F300</f>
        <v>0</v>
      </c>
    </row>
    <row r="300" spans="1:6" ht="32.25" customHeight="1" x14ac:dyDescent="0.2">
      <c r="A300" s="65" t="s">
        <v>321</v>
      </c>
      <c r="B300" s="65" t="s">
        <v>24</v>
      </c>
      <c r="C300" s="70" t="s">
        <v>85</v>
      </c>
      <c r="D300" s="66">
        <v>435</v>
      </c>
      <c r="E300" s="66">
        <v>0</v>
      </c>
      <c r="F300" s="66">
        <v>0</v>
      </c>
    </row>
    <row r="301" spans="1:6" ht="49.5" customHeight="1" x14ac:dyDescent="0.2">
      <c r="A301" s="159" t="s">
        <v>359</v>
      </c>
      <c r="B301" s="159"/>
      <c r="C301" s="72" t="s">
        <v>360</v>
      </c>
      <c r="D301" s="83">
        <f>D302</f>
        <v>450</v>
      </c>
      <c r="E301" s="83">
        <f>E302</f>
        <v>0</v>
      </c>
      <c r="F301" s="83">
        <f>F302</f>
        <v>0</v>
      </c>
    </row>
    <row r="302" spans="1:6" ht="49.5" customHeight="1" x14ac:dyDescent="0.2">
      <c r="A302" s="158" t="s">
        <v>359</v>
      </c>
      <c r="B302" s="65" t="s">
        <v>24</v>
      </c>
      <c r="C302" s="70" t="s">
        <v>85</v>
      </c>
      <c r="D302" s="66">
        <v>450</v>
      </c>
      <c r="E302" s="66">
        <v>0</v>
      </c>
      <c r="F302" s="66">
        <v>0</v>
      </c>
    </row>
    <row r="303" spans="1:6" ht="14.25" x14ac:dyDescent="0.2">
      <c r="A303" s="132" t="s">
        <v>6</v>
      </c>
      <c r="B303" s="132" t="s">
        <v>135</v>
      </c>
      <c r="C303" s="160" t="s">
        <v>37</v>
      </c>
      <c r="D303" s="161">
        <f>D304+D306</f>
        <v>4075.6</v>
      </c>
      <c r="E303" s="162">
        <f>E304+E306</f>
        <v>3590.9</v>
      </c>
      <c r="F303" s="127">
        <f>F304+F306</f>
        <v>3590.9</v>
      </c>
    </row>
    <row r="304" spans="1:6" ht="77.25" customHeight="1" x14ac:dyDescent="0.2">
      <c r="A304" s="71" t="s">
        <v>66</v>
      </c>
      <c r="B304" s="71" t="s">
        <v>135</v>
      </c>
      <c r="C304" s="72" t="s">
        <v>270</v>
      </c>
      <c r="D304" s="83">
        <f>D305</f>
        <v>3747.6</v>
      </c>
      <c r="E304" s="87">
        <f>E305</f>
        <v>3590.9</v>
      </c>
      <c r="F304" s="18">
        <f>F305</f>
        <v>3590.9</v>
      </c>
    </row>
    <row r="305" spans="1:6" ht="31.5" customHeight="1" x14ac:dyDescent="0.2">
      <c r="A305" s="104" t="s">
        <v>66</v>
      </c>
      <c r="B305" s="104" t="s">
        <v>24</v>
      </c>
      <c r="C305" s="89" t="s">
        <v>85</v>
      </c>
      <c r="D305" s="105">
        <v>3747.6</v>
      </c>
      <c r="E305" s="3">
        <v>3590.9</v>
      </c>
      <c r="F305" s="3">
        <v>3590.9</v>
      </c>
    </row>
    <row r="306" spans="1:6" ht="75.75" customHeight="1" x14ac:dyDescent="0.2">
      <c r="A306" s="71" t="s">
        <v>282</v>
      </c>
      <c r="B306" s="71" t="s">
        <v>135</v>
      </c>
      <c r="C306" s="72" t="s">
        <v>283</v>
      </c>
      <c r="D306" s="83">
        <f>D307</f>
        <v>328</v>
      </c>
      <c r="E306" s="87">
        <f>E307</f>
        <v>0</v>
      </c>
      <c r="F306" s="18">
        <f>F307</f>
        <v>0</v>
      </c>
    </row>
    <row r="307" spans="1:6" ht="30.75" customHeight="1" x14ac:dyDescent="0.2">
      <c r="A307" s="104" t="s">
        <v>282</v>
      </c>
      <c r="B307" s="104" t="s">
        <v>24</v>
      </c>
      <c r="C307" s="89" t="s">
        <v>85</v>
      </c>
      <c r="D307" s="105">
        <v>328</v>
      </c>
      <c r="E307" s="3">
        <v>0</v>
      </c>
      <c r="F307" s="3">
        <v>0</v>
      </c>
    </row>
    <row r="308" spans="1:6" ht="57" x14ac:dyDescent="0.2">
      <c r="A308" s="111" t="s">
        <v>62</v>
      </c>
      <c r="B308" s="111" t="s">
        <v>135</v>
      </c>
      <c r="C308" s="112" t="s">
        <v>67</v>
      </c>
      <c r="D308" s="113">
        <f>D309+D312</f>
        <v>2473.9</v>
      </c>
      <c r="E308" s="114">
        <f>E309+E312</f>
        <v>467.5</v>
      </c>
      <c r="F308" s="15">
        <f>F309+F312</f>
        <v>435</v>
      </c>
    </row>
    <row r="309" spans="1:6" ht="28.5" x14ac:dyDescent="0.2">
      <c r="A309" s="129" t="s">
        <v>63</v>
      </c>
      <c r="B309" s="129" t="s">
        <v>135</v>
      </c>
      <c r="C309" s="130" t="s">
        <v>68</v>
      </c>
      <c r="D309" s="131">
        <f>D310+D311</f>
        <v>2000</v>
      </c>
      <c r="E309" s="43">
        <f>E310</f>
        <v>0</v>
      </c>
      <c r="F309" s="43">
        <f>F310</f>
        <v>0</v>
      </c>
    </row>
    <row r="310" spans="1:6" ht="30.75" customHeight="1" x14ac:dyDescent="0.2">
      <c r="A310" s="6" t="s">
        <v>63</v>
      </c>
      <c r="B310" s="7" t="s">
        <v>24</v>
      </c>
      <c r="C310" s="2" t="s">
        <v>85</v>
      </c>
      <c r="D310" s="3">
        <v>1216.2</v>
      </c>
      <c r="E310" s="3">
        <v>0</v>
      </c>
      <c r="F310" s="3">
        <v>0</v>
      </c>
    </row>
    <row r="311" spans="1:6" ht="27.75" customHeight="1" x14ac:dyDescent="0.2">
      <c r="A311" s="6" t="s">
        <v>63</v>
      </c>
      <c r="B311" s="7" t="s">
        <v>54</v>
      </c>
      <c r="C311" s="2" t="s">
        <v>55</v>
      </c>
      <c r="D311" s="3">
        <v>783.8</v>
      </c>
      <c r="E311" s="3">
        <v>0</v>
      </c>
      <c r="F311" s="3">
        <v>0</v>
      </c>
    </row>
    <row r="312" spans="1:6" ht="42.75" x14ac:dyDescent="0.2">
      <c r="A312" s="28" t="s">
        <v>73</v>
      </c>
      <c r="B312" s="28" t="s">
        <v>135</v>
      </c>
      <c r="C312" s="42" t="s">
        <v>204</v>
      </c>
      <c r="D312" s="43">
        <f>D313</f>
        <v>473.9</v>
      </c>
      <c r="E312" s="43">
        <f>E313</f>
        <v>467.5</v>
      </c>
      <c r="F312" s="43">
        <f>F313</f>
        <v>435</v>
      </c>
    </row>
    <row r="313" spans="1:6" ht="30" x14ac:dyDescent="0.2">
      <c r="A313" s="6" t="s">
        <v>73</v>
      </c>
      <c r="B313" s="7" t="s">
        <v>70</v>
      </c>
      <c r="C313" s="30" t="s">
        <v>69</v>
      </c>
      <c r="D313" s="3">
        <v>473.9</v>
      </c>
      <c r="E313" s="3">
        <v>467.5</v>
      </c>
      <c r="F313" s="3">
        <v>435</v>
      </c>
    </row>
    <row r="314" spans="1:6" x14ac:dyDescent="0.2">
      <c r="A314" s="4" t="s">
        <v>135</v>
      </c>
      <c r="D314">
        <v>249940.1</v>
      </c>
      <c r="E314">
        <v>170753.5</v>
      </c>
      <c r="F314">
        <v>169196.1</v>
      </c>
    </row>
    <row r="315" spans="1:6" x14ac:dyDescent="0.2">
      <c r="A315" s="170"/>
      <c r="B315" s="170"/>
      <c r="C315" s="170"/>
      <c r="E315">
        <v>4268.8</v>
      </c>
      <c r="F315">
        <v>8459.7999999999993</v>
      </c>
    </row>
    <row r="316" spans="1:6" x14ac:dyDescent="0.2">
      <c r="E316">
        <v>166484.70000000001</v>
      </c>
      <c r="F316">
        <v>160736.29999999999</v>
      </c>
    </row>
  </sheetData>
  <autoFilter ref="A7:C316"/>
  <mergeCells count="9">
    <mergeCell ref="A2:F2"/>
    <mergeCell ref="E1:F1"/>
    <mergeCell ref="A315:C315"/>
    <mergeCell ref="A3:A5"/>
    <mergeCell ref="B3:B5"/>
    <mergeCell ref="C3:C5"/>
    <mergeCell ref="D3:F3"/>
    <mergeCell ref="D4:D5"/>
    <mergeCell ref="E4:F4"/>
  </mergeCells>
  <phoneticPr fontId="7" type="noConversion"/>
  <printOptions horizontalCentered="1"/>
  <pageMargins left="0.98425196850393704" right="0.39370078740157483" top="0.39370078740157483" bottom="0.39370078740157483" header="0" footer="0"/>
  <pageSetup paperSize="9" scale="75" orientation="portrait" r:id="rId1"/>
  <headerFooter>
    <oddHeader>&amp;R&amp;12&amp;P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2014-02-25T13:51:40Z</cp:lastPrinted>
  <dcterms:created xsi:type="dcterms:W3CDTF">2006-09-16T00:00:00Z</dcterms:created>
  <dcterms:modified xsi:type="dcterms:W3CDTF">2014-12-08T12:49:47Z</dcterms:modified>
</cp:coreProperties>
</file>