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Table1!$A$7:$C$327</definedName>
    <definedName name="_xlnm.Print_Titles" localSheetId="0">Table1!$6:$6</definedName>
  </definedNames>
  <calcPr calcId="125725"/>
</workbook>
</file>

<file path=xl/calcChain.xml><?xml version="1.0" encoding="utf-8"?>
<calcChain xmlns="http://schemas.openxmlformats.org/spreadsheetml/2006/main">
  <c r="F284" i="1"/>
  <c r="E284"/>
  <c r="D284"/>
  <c r="F267"/>
  <c r="E267"/>
  <c r="D267"/>
  <c r="F74"/>
  <c r="F76"/>
  <c r="F73" s="1"/>
  <c r="F72" s="1"/>
  <c r="F78"/>
  <c r="F80"/>
  <c r="F86"/>
  <c r="F82"/>
  <c r="F88"/>
  <c r="F84"/>
  <c r="F92"/>
  <c r="F96"/>
  <c r="F90"/>
  <c r="F94"/>
  <c r="E74"/>
  <c r="E76"/>
  <c r="E78"/>
  <c r="E80"/>
  <c r="E86"/>
  <c r="E82"/>
  <c r="E88"/>
  <c r="E84"/>
  <c r="E92"/>
  <c r="E96"/>
  <c r="E90"/>
  <c r="E94"/>
  <c r="E73"/>
  <c r="D80"/>
  <c r="D74"/>
  <c r="D76"/>
  <c r="D78"/>
  <c r="D86"/>
  <c r="D82"/>
  <c r="D88"/>
  <c r="D84"/>
  <c r="D92"/>
  <c r="D96"/>
  <c r="D90"/>
  <c r="D94"/>
  <c r="D73" s="1"/>
  <c r="D30"/>
  <c r="D32"/>
  <c r="D34"/>
  <c r="D36"/>
  <c r="D42"/>
  <c r="D44"/>
  <c r="D48"/>
  <c r="D50"/>
  <c r="D54"/>
  <c r="D28"/>
  <c r="D26"/>
  <c r="D40"/>
  <c r="D46"/>
  <c r="D52"/>
  <c r="D38"/>
  <c r="D56"/>
  <c r="D25"/>
  <c r="F56"/>
  <c r="E56"/>
  <c r="F38"/>
  <c r="E38"/>
  <c r="D306"/>
  <c r="D308"/>
  <c r="D305" s="1"/>
  <c r="D310"/>
  <c r="D312"/>
  <c r="F312"/>
  <c r="E312"/>
  <c r="F265"/>
  <c r="F264" s="1"/>
  <c r="F270"/>
  <c r="F272"/>
  <c r="F274"/>
  <c r="F276"/>
  <c r="F278"/>
  <c r="F280"/>
  <c r="F282"/>
  <c r="E265"/>
  <c r="E264" s="1"/>
  <c r="E270"/>
  <c r="E272"/>
  <c r="E274"/>
  <c r="E276"/>
  <c r="E278"/>
  <c r="E280"/>
  <c r="E282"/>
  <c r="D265"/>
  <c r="D264" s="1"/>
  <c r="D270"/>
  <c r="D272"/>
  <c r="D274"/>
  <c r="D276"/>
  <c r="D278"/>
  <c r="D280"/>
  <c r="D282"/>
  <c r="D239"/>
  <c r="D238" s="1"/>
  <c r="D241"/>
  <c r="D243"/>
  <c r="F243"/>
  <c r="E243"/>
  <c r="F241"/>
  <c r="E241"/>
  <c r="D163"/>
  <c r="D169"/>
  <c r="D181"/>
  <c r="D165"/>
  <c r="D183"/>
  <c r="D175"/>
  <c r="D167"/>
  <c r="D171"/>
  <c r="D177"/>
  <c r="D173"/>
  <c r="D179"/>
  <c r="D162"/>
  <c r="F179"/>
  <c r="E179"/>
  <c r="F173"/>
  <c r="E173"/>
  <c r="F183"/>
  <c r="E183"/>
  <c r="F46"/>
  <c r="E46"/>
  <c r="F52"/>
  <c r="E52"/>
  <c r="F30"/>
  <c r="F32"/>
  <c r="F34"/>
  <c r="F36"/>
  <c r="F42"/>
  <c r="F44"/>
  <c r="F25" s="1"/>
  <c r="F48"/>
  <c r="F50"/>
  <c r="F54"/>
  <c r="F28"/>
  <c r="F26"/>
  <c r="F40"/>
  <c r="E30"/>
  <c r="E32"/>
  <c r="E34"/>
  <c r="E36"/>
  <c r="E42"/>
  <c r="E44"/>
  <c r="E48"/>
  <c r="E50"/>
  <c r="E54"/>
  <c r="E28"/>
  <c r="E26"/>
  <c r="E40"/>
  <c r="E25"/>
  <c r="F11"/>
  <c r="E11"/>
  <c r="D13"/>
  <c r="D15"/>
  <c r="D17"/>
  <c r="D19"/>
  <c r="D11"/>
  <c r="D21"/>
  <c r="D23"/>
  <c r="D10"/>
  <c r="F21"/>
  <c r="E21"/>
  <c r="F23"/>
  <c r="E23"/>
  <c r="F15"/>
  <c r="E15"/>
  <c r="F287"/>
  <c r="F289"/>
  <c r="F286" s="1"/>
  <c r="E289"/>
  <c r="E287"/>
  <c r="E286"/>
  <c r="D287"/>
  <c r="D289"/>
  <c r="D286" s="1"/>
  <c r="D292"/>
  <c r="D294"/>
  <c r="D296"/>
  <c r="D298"/>
  <c r="D300"/>
  <c r="D302"/>
  <c r="D291"/>
  <c r="F196"/>
  <c r="F198"/>
  <c r="F192"/>
  <c r="F194"/>
  <c r="F191"/>
  <c r="E198"/>
  <c r="E192"/>
  <c r="E191" s="1"/>
  <c r="E194"/>
  <c r="E196"/>
  <c r="D192"/>
  <c r="D194"/>
  <c r="D196"/>
  <c r="D198"/>
  <c r="D191"/>
  <c r="F188"/>
  <c r="E188"/>
  <c r="D188"/>
  <c r="F167"/>
  <c r="F165"/>
  <c r="F171"/>
  <c r="F177"/>
  <c r="F181"/>
  <c r="F163"/>
  <c r="F169"/>
  <c r="F175"/>
  <c r="F162"/>
  <c r="E167"/>
  <c r="E165"/>
  <c r="E171"/>
  <c r="E177"/>
  <c r="E181"/>
  <c r="E163"/>
  <c r="E162" s="1"/>
  <c r="E169"/>
  <c r="E175"/>
  <c r="F306"/>
  <c r="F305" s="1"/>
  <c r="F304" s="1"/>
  <c r="F308"/>
  <c r="F310"/>
  <c r="E306"/>
  <c r="E305" s="1"/>
  <c r="E308"/>
  <c r="E310"/>
  <c r="E315"/>
  <c r="E317"/>
  <c r="E314" s="1"/>
  <c r="D320"/>
  <c r="F246"/>
  <c r="F248"/>
  <c r="F252"/>
  <c r="F250"/>
  <c r="F245"/>
  <c r="E248"/>
  <c r="E252"/>
  <c r="E245" s="1"/>
  <c r="E246"/>
  <c r="E250"/>
  <c r="D248"/>
  <c r="D252"/>
  <c r="D246"/>
  <c r="D250"/>
  <c r="D245"/>
  <c r="F218"/>
  <c r="F220"/>
  <c r="F217" s="1"/>
  <c r="F223"/>
  <c r="F225"/>
  <c r="F227"/>
  <c r="F229"/>
  <c r="F231"/>
  <c r="F222"/>
  <c r="F234"/>
  <c r="F236"/>
  <c r="F233" s="1"/>
  <c r="F239"/>
  <c r="F238" s="1"/>
  <c r="E218"/>
  <c r="E220"/>
  <c r="E217" s="1"/>
  <c r="E223"/>
  <c r="E225"/>
  <c r="E227"/>
  <c r="E229"/>
  <c r="E231"/>
  <c r="E222" s="1"/>
  <c r="E234"/>
  <c r="E236"/>
  <c r="E233"/>
  <c r="E239"/>
  <c r="E238"/>
  <c r="D218"/>
  <c r="D220"/>
  <c r="D217" s="1"/>
  <c r="D223"/>
  <c r="D225"/>
  <c r="D227"/>
  <c r="D229"/>
  <c r="D231"/>
  <c r="D222"/>
  <c r="D234"/>
  <c r="D236"/>
  <c r="D233" s="1"/>
  <c r="F99"/>
  <c r="F103"/>
  <c r="F101"/>
  <c r="F98"/>
  <c r="E99"/>
  <c r="E103"/>
  <c r="E101"/>
  <c r="E98"/>
  <c r="D99"/>
  <c r="D103"/>
  <c r="D101"/>
  <c r="D98"/>
  <c r="F13"/>
  <c r="F17"/>
  <c r="F19"/>
  <c r="F10"/>
  <c r="E13"/>
  <c r="E17"/>
  <c r="E19"/>
  <c r="E10"/>
  <c r="F186"/>
  <c r="F185"/>
  <c r="F201"/>
  <c r="F200"/>
  <c r="E186"/>
  <c r="E185"/>
  <c r="E201"/>
  <c r="E200"/>
  <c r="D186"/>
  <c r="D185"/>
  <c r="D161" s="1"/>
  <c r="D201"/>
  <c r="D200"/>
  <c r="D106"/>
  <c r="D105" s="1"/>
  <c r="D112"/>
  <c r="D111" s="1"/>
  <c r="D114"/>
  <c r="D116"/>
  <c r="D109"/>
  <c r="D108" s="1"/>
  <c r="D59"/>
  <c r="D61"/>
  <c r="D58"/>
  <c r="D64"/>
  <c r="D66"/>
  <c r="D63" s="1"/>
  <c r="D9" s="1"/>
  <c r="D68"/>
  <c r="D70"/>
  <c r="D120"/>
  <c r="D122"/>
  <c r="D119"/>
  <c r="D125"/>
  <c r="D127"/>
  <c r="D124" s="1"/>
  <c r="D118" s="1"/>
  <c r="D129"/>
  <c r="D131"/>
  <c r="D135"/>
  <c r="D134" s="1"/>
  <c r="D138"/>
  <c r="D140"/>
  <c r="D137"/>
  <c r="D143"/>
  <c r="D142"/>
  <c r="D146"/>
  <c r="D148"/>
  <c r="D145" s="1"/>
  <c r="D150"/>
  <c r="D154"/>
  <c r="D156"/>
  <c r="D152"/>
  <c r="D159"/>
  <c r="D158" s="1"/>
  <c r="D205"/>
  <c r="D204" s="1"/>
  <c r="D208"/>
  <c r="D207" s="1"/>
  <c r="D211"/>
  <c r="D210" s="1"/>
  <c r="D214"/>
  <c r="D213" s="1"/>
  <c r="D256"/>
  <c r="D258"/>
  <c r="D255"/>
  <c r="D261"/>
  <c r="D260"/>
  <c r="D315"/>
  <c r="D317"/>
  <c r="D314" s="1"/>
  <c r="D323"/>
  <c r="D319"/>
  <c r="F125"/>
  <c r="F127"/>
  <c r="F124" s="1"/>
  <c r="F129"/>
  <c r="F131"/>
  <c r="E125"/>
  <c r="E127"/>
  <c r="E129"/>
  <c r="E131"/>
  <c r="E124"/>
  <c r="F109"/>
  <c r="F108"/>
  <c r="E109"/>
  <c r="E108"/>
  <c r="F106"/>
  <c r="F105"/>
  <c r="E106"/>
  <c r="E105"/>
  <c r="F258"/>
  <c r="F292"/>
  <c r="F294"/>
  <c r="F296"/>
  <c r="F298"/>
  <c r="F300"/>
  <c r="F302"/>
  <c r="F291"/>
  <c r="E292"/>
  <c r="E294"/>
  <c r="E291" s="1"/>
  <c r="E296"/>
  <c r="E298"/>
  <c r="E300"/>
  <c r="E302"/>
  <c r="F320"/>
  <c r="F323"/>
  <c r="F319"/>
  <c r="E320"/>
  <c r="E323"/>
  <c r="E319" s="1"/>
  <c r="F315"/>
  <c r="F317"/>
  <c r="F314"/>
  <c r="F59"/>
  <c r="F61"/>
  <c r="F58" s="1"/>
  <c r="F64"/>
  <c r="F66"/>
  <c r="F68"/>
  <c r="F70"/>
  <c r="F63"/>
  <c r="F112"/>
  <c r="F114"/>
  <c r="F116"/>
  <c r="F111"/>
  <c r="F120"/>
  <c r="F122"/>
  <c r="F119" s="1"/>
  <c r="F118" s="1"/>
  <c r="F135"/>
  <c r="F134"/>
  <c r="F138"/>
  <c r="F140"/>
  <c r="F137" s="1"/>
  <c r="F143"/>
  <c r="F142" s="1"/>
  <c r="F146"/>
  <c r="F148"/>
  <c r="F150"/>
  <c r="F152"/>
  <c r="F156"/>
  <c r="F154"/>
  <c r="F145"/>
  <c r="F159"/>
  <c r="F158"/>
  <c r="F205"/>
  <c r="F204" s="1"/>
  <c r="F208"/>
  <c r="F207" s="1"/>
  <c r="F211"/>
  <c r="F210" s="1"/>
  <c r="F214"/>
  <c r="F213" s="1"/>
  <c r="F256"/>
  <c r="F255" s="1"/>
  <c r="F261"/>
  <c r="F260" s="1"/>
  <c r="E59"/>
  <c r="E61"/>
  <c r="E58" s="1"/>
  <c r="E9" s="1"/>
  <c r="E64"/>
  <c r="E66"/>
  <c r="E68"/>
  <c r="E70"/>
  <c r="E63"/>
  <c r="E112"/>
  <c r="E111" s="1"/>
  <c r="E72" s="1"/>
  <c r="E114"/>
  <c r="E116"/>
  <c r="E120"/>
  <c r="E122"/>
  <c r="E119"/>
  <c r="E118" s="1"/>
  <c r="E135"/>
  <c r="E134" s="1"/>
  <c r="E138"/>
  <c r="E140"/>
  <c r="E137"/>
  <c r="E143"/>
  <c r="E142"/>
  <c r="E146"/>
  <c r="E148"/>
  <c r="E145" s="1"/>
  <c r="E150"/>
  <c r="E152"/>
  <c r="E156"/>
  <c r="E154"/>
  <c r="E159"/>
  <c r="E158" s="1"/>
  <c r="E205"/>
  <c r="E204" s="1"/>
  <c r="E208"/>
  <c r="E207" s="1"/>
  <c r="E211"/>
  <c r="E210" s="1"/>
  <c r="E214"/>
  <c r="E213" s="1"/>
  <c r="E256"/>
  <c r="E258"/>
  <c r="E255"/>
  <c r="E254" s="1"/>
  <c r="E261"/>
  <c r="E260"/>
  <c r="D254"/>
  <c r="F161"/>
  <c r="E133" l="1"/>
  <c r="E8" s="1"/>
  <c r="F133"/>
  <c r="D203"/>
  <c r="F216"/>
  <c r="F9"/>
  <c r="D263"/>
  <c r="E263"/>
  <c r="F263"/>
  <c r="D72"/>
  <c r="E203"/>
  <c r="F254"/>
  <c r="F203"/>
  <c r="D133"/>
  <c r="D8" s="1"/>
  <c r="D216"/>
  <c r="E216"/>
  <c r="E304"/>
  <c r="E161"/>
  <c r="D304"/>
  <c r="F8" l="1"/>
</calcChain>
</file>

<file path=xl/sharedStrings.xml><?xml version="1.0" encoding="utf-8"?>
<sst xmlns="http://schemas.openxmlformats.org/spreadsheetml/2006/main" count="894" uniqueCount="372">
  <si>
    <t>0122102</t>
  </si>
  <si>
    <t>0122103</t>
  </si>
  <si>
    <t>0122301</t>
  </si>
  <si>
    <t>0900000</t>
  </si>
  <si>
    <t>1000000</t>
  </si>
  <si>
    <t>1010000</t>
  </si>
  <si>
    <t>1090000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</si>
  <si>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2014 - 2016 годы</t>
  </si>
  <si>
    <t>0410000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</si>
  <si>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</si>
  <si>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"Поддержка отрасли «Здравоохранение"</t>
  </si>
  <si>
    <t>0720000</t>
  </si>
  <si>
    <t>Проведение диспансеризации лиц, замещающих должности муниципальной службы</t>
  </si>
  <si>
    <t>Подпрограмма "Обеспечение энергосбережения и повышение  энергетической эффективности"</t>
  </si>
  <si>
    <t>Подпрограмма "Обеспечение развития сферы транспорта и дорожного хозяйства"</t>
  </si>
  <si>
    <t>Подпрограмма   "Повышение социальной адаптации и реабилитации лиц с ограниченными возможностями"</t>
  </si>
  <si>
    <t>0730000</t>
  </si>
  <si>
    <t>Выплата материальной поддержки председателям совета ветеранов и инвалидов</t>
  </si>
  <si>
    <t>Организация экскурсии для инвалидов по памятным местам</t>
  </si>
  <si>
    <t>Подпрограмма   "Обеспечение жильем молодых семей"</t>
  </si>
  <si>
    <t>0740000</t>
  </si>
  <si>
    <t>0744001</t>
  </si>
  <si>
    <t>008</t>
  </si>
  <si>
    <t>Распределение бюджетных ассигнований по целевым статьям (муниципальным программам муниципального образования Фировский район Тверской области и непрограммным направлениям деятельности) и главным распорядителям средств  бюджета муниципального образования Фировский район Тверской области на 2014 год и на плановый период 2015 - 2016 годов</t>
  </si>
  <si>
    <t>001</t>
  </si>
  <si>
    <t>Разработка пресс-релиз о деятельности органов местного самоуправления на платной основе</t>
  </si>
  <si>
    <t>Подпрограмма   "Обеспечение информационной открытости органов местного самоуправления Фировского района"</t>
  </si>
  <si>
    <t>0930000</t>
  </si>
  <si>
    <t>0990000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</si>
  <si>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на государственную регистрацию актов гражданского состояния</t>
  </si>
  <si>
    <t>0999121</t>
  </si>
  <si>
    <t>0999110</t>
  </si>
  <si>
    <t>Расходы на функционирование высшего должностного лица муниципального образования</t>
  </si>
  <si>
    <t>Подпрограмма "Повышение эффективности функционирования системы органов местного самоуправления"</t>
  </si>
  <si>
    <t>0910000</t>
  </si>
  <si>
    <t>0130000</t>
  </si>
  <si>
    <t>0190000</t>
  </si>
  <si>
    <t>Обеспечивающая подпрограмма</t>
  </si>
  <si>
    <t>0300000</t>
  </si>
  <si>
    <t>Подпрограмма   "Обеспечение предупреждения и ликвидации последствий чрезвычайных ситуаций и стихийных бедствий"</t>
  </si>
  <si>
    <t>Создание резерва материальных средств для ликвидации последствий чрезвычайных ситуаций и аварий</t>
  </si>
  <si>
    <t>0320000</t>
  </si>
  <si>
    <t>0321003</t>
  </si>
  <si>
    <t>0400000</t>
  </si>
  <si>
    <t>0510000</t>
  </si>
  <si>
    <t>0520000</t>
  </si>
  <si>
    <t>0530000</t>
  </si>
  <si>
    <t>0600000</t>
  </si>
  <si>
    <t>0610000</t>
  </si>
  <si>
    <t>0611001</t>
  </si>
  <si>
    <t>Муниципальная программа муниципального образования Фировский район Тверской области "Развитие образования Фировского района" на 2014 – 2016 годы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</si>
  <si>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</si>
  <si>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</si>
  <si>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>ОТДЕЛ ОБРАЗОВАНИЯ АДМИНИСТРАЦИИ ФИРОВСКОГО РАЙОНА</t>
  </si>
  <si>
    <t>011</t>
  </si>
  <si>
    <t>АДМИНИСТРАЦИЯ ФИРОВСКОГО РАЙОНА ТВЕРСКОЙ ОБЛАСТИ</t>
  </si>
  <si>
    <t>Предоставление компенсации части родительской платы  за присмотр и уход за  ребёнком в организациях, реализующих основную общеобразовательную программу дошкольного образования</t>
  </si>
  <si>
    <t>Подпрограмма  "Обеспечение развития массового спорта"</t>
  </si>
  <si>
    <t>010</t>
  </si>
  <si>
    <t>ОТДЕЛ ПО ДЕЛАМ КУЛЬТУРЫ МОЛОДЕЖИ И СПОРТА АДМИНИСТРАЦИИ ФИРОВСКОГО РАЙОНА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</si>
  <si>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</si>
  <si>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Муниципальная программа муниципального образования Фировский район Тверской области "Развитие физической культуры и спорта"на 2014 - 2016 годы</t>
  </si>
  <si>
    <t>9900000</t>
  </si>
  <si>
    <t>9920000</t>
  </si>
  <si>
    <t>Обслуживание муниципального долга Фировского района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</si>
  <si>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</si>
  <si>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1099121</t>
  </si>
  <si>
    <t>Расходы, не включенные в муниципальные программы муниципального образования Фировский район Тверской области</t>
  </si>
  <si>
    <t>Резервный фонд Администраии Фировского района Тверской области</t>
  </si>
  <si>
    <t>КОНТРОЛЬНО-РЕВИЗИОННОЕ УПРАВЛЕНИЕ ФИРОВСКОГО РАЙОНА</t>
  </si>
  <si>
    <t>012</t>
  </si>
  <si>
    <t>Проведение оценки объектов</t>
  </si>
  <si>
    <t>Подпрограмма   "Повышение эффективности управления муниципальным имуществом и использования земельных участков"</t>
  </si>
  <si>
    <t>9990000</t>
  </si>
  <si>
    <t>002</t>
  </si>
  <si>
    <t>2014 год</t>
  </si>
  <si>
    <t>2015 год</t>
  </si>
  <si>
    <t>2016 год</t>
  </si>
  <si>
    <t>Сумма, тыс.руб.</t>
  </si>
  <si>
    <t>0122101</t>
  </si>
  <si>
    <t>0199121</t>
  </si>
  <si>
    <t>0199123</t>
  </si>
  <si>
    <t>Подпрограмма   "Обеспечение развития инвестиционного потенциала Фировского района Тверской области"</t>
  </si>
  <si>
    <t>Издание рекламно-информационных материалов о Фировском районе  и выпуск сувенирной продукции с символикой Фировского района</t>
  </si>
  <si>
    <t>Подпрограмма  "Развитие агропромышленного комплекса в Фировском районе Тверской области"</t>
  </si>
  <si>
    <t>ФИНАНСОВОЕ УПРАВЛЕНИЕ АДМИНИСТРАЦИИ ФИРОВСКОГО РАЙОНА</t>
  </si>
  <si>
    <t>0212302</t>
  </si>
  <si>
    <t>0220000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</si>
  <si>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</si>
  <si>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0240000</t>
  </si>
  <si>
    <t>Подпрограмма  "Обеспечение развития туризма"</t>
  </si>
  <si>
    <t>0250000</t>
  </si>
  <si>
    <t>Подпрограмма  "Обеспечение развития молодежной политики"</t>
  </si>
  <si>
    <t>0290000</t>
  </si>
  <si>
    <t>0299121</t>
  </si>
  <si>
    <t>КОМИТЕТ ПО УПРАВЛЕНИЮ МУНИЦИПАЛЬНОЙ СОБСТВЕННОСТЬЮ И ЗЕМЕЛЬНЫМИ ОТНОШЕНИЯМИ</t>
  </si>
  <si>
    <t>Предоставление субсидии за произведенную и реализованную животноводческую продукцию (молоко) сельскохозяйственным организациям и крестьянско-фермерским хозяйствам Фировского района</t>
  </si>
  <si>
    <t>0430000</t>
  </si>
  <si>
    <t>0434001</t>
  </si>
  <si>
    <t>Подпрограмма "Развитие похоронного дела в Фировском районе Тверской области"</t>
  </si>
  <si>
    <t>0450000</t>
  </si>
  <si>
    <t>Выплаты социального пособия на погребение специализированным службам для социально незащищенных слоев населения согласно гарантированному перечню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</si>
  <si>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</si>
  <si>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0460000</t>
  </si>
  <si>
    <t>Организация проведения оплачиваемых общественных работ для безработных и ищущих работу граждан</t>
  </si>
  <si>
    <t>Организация временного трудоустройства несовершеннолетних граждан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</si>
  <si>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</si>
  <si>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0470000</t>
  </si>
  <si>
    <t>0500000</t>
  </si>
  <si>
    <t>Подпрограмма  "Обеспечение развития системы жилищно-коммунального и газового хозяйства"</t>
  </si>
  <si>
    <t>Муниципальная программа муниципального образования Фировский район Тверской области "Обеспечение безопасности населения" на 2014 – 2016 годы</t>
  </si>
  <si>
    <t>0310000</t>
  </si>
  <si>
    <t xml:space="preserve">Подпрограмма «Обеспечение инновационного характера образования» </t>
  </si>
  <si>
    <t>0200000</t>
  </si>
  <si>
    <t>0210000</t>
  </si>
  <si>
    <t>Муниципальная программа муниципального образования Фировский район Тверской области "Развитие отрасли культуры" на 2014 – 2016 годы</t>
  </si>
  <si>
    <t>Подпрограмма  "Сохранение и приумножение культурного потенциала Фировского района"</t>
  </si>
  <si>
    <t>0212301</t>
  </si>
  <si>
    <t>Подпрограмма  "Обеспечение общественной безопасности и правопорядка, профилактика правонарушений"</t>
  </si>
  <si>
    <t>0620000</t>
  </si>
  <si>
    <t>Предоставление горюче-смазочных материалов для оперативного реагирования при нарушении правопорядка в общественных местах и на улице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</si>
  <si>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</si>
  <si>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0630000</t>
  </si>
  <si>
    <t>Проведение инструментального контроля на предмет установления факта потребления наркотических и психотропных веществ</t>
  </si>
  <si>
    <t>0690000</t>
  </si>
  <si>
    <t>Расходы по центральному аппарату органов местного самоуправления Фировского района (Единая дежурная диспетчерская служба Администрации Фировского района)</t>
  </si>
  <si>
    <t>0699121</t>
  </si>
  <si>
    <t>0700000</t>
  </si>
  <si>
    <t>0710000</t>
  </si>
  <si>
    <t>0800000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</si>
  <si>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2014 – 2016 годы</t>
  </si>
  <si>
    <t>0810000</t>
  </si>
  <si>
    <t>0890000</t>
  </si>
  <si>
    <t>Муниципальная программа муниципального образования Фировский район Тверской области "Муниципальное управление" на 2014 - 2016 годы</t>
  </si>
  <si>
    <t>Муниципальная программа муниципального образования Фировский район Тверской области "Управление муниципальными финансами" на 2014 - 2016 годы</t>
  </si>
  <si>
    <t/>
  </si>
  <si>
    <t>КЦСР</t>
  </si>
  <si>
    <t>ППП</t>
  </si>
  <si>
    <t>Наименование</t>
  </si>
  <si>
    <t>2014г.</t>
  </si>
  <si>
    <t>плановый период</t>
  </si>
  <si>
    <t>ВСЕГО</t>
  </si>
  <si>
    <t>0100000</t>
  </si>
  <si>
    <t>0110000</t>
  </si>
  <si>
    <t>0120000</t>
  </si>
  <si>
    <t>0934001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</si>
  <si>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</si>
  <si>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2014 – 2016 годы</t>
  </si>
  <si>
    <t>Муниципальная программа муниципального образования Фировский район Тверской области "Социальная поддержка граждан" на 2014 - 2016 годы</t>
  </si>
  <si>
    <t>0117601</t>
  </si>
  <si>
    <t>0127602</t>
  </si>
  <si>
    <t>0127204</t>
  </si>
  <si>
    <t>0127201</t>
  </si>
  <si>
    <t>0127202</t>
  </si>
  <si>
    <t>0131001</t>
  </si>
  <si>
    <t>0131002</t>
  </si>
  <si>
    <t>0199122</t>
  </si>
  <si>
    <t>0197502</t>
  </si>
  <si>
    <t>0211001</t>
  </si>
  <si>
    <t>0211002</t>
  </si>
  <si>
    <t>0221002</t>
  </si>
  <si>
    <t>0251001</t>
  </si>
  <si>
    <t>0299123</t>
  </si>
  <si>
    <t>0311001</t>
  </si>
  <si>
    <t>0311002</t>
  </si>
  <si>
    <t>0321001</t>
  </si>
  <si>
    <t>0321002</t>
  </si>
  <si>
    <t>0411001</t>
  </si>
  <si>
    <t>0431001</t>
  </si>
  <si>
    <t>0461001</t>
  </si>
  <si>
    <t>0461002</t>
  </si>
  <si>
    <t>0471001</t>
  </si>
  <si>
    <t>0537521</t>
  </si>
  <si>
    <t>0531001</t>
  </si>
  <si>
    <t>0621001</t>
  </si>
  <si>
    <t>0631001</t>
  </si>
  <si>
    <t>0721001</t>
  </si>
  <si>
    <t>0721002</t>
  </si>
  <si>
    <t>0721003</t>
  </si>
  <si>
    <t>0721004</t>
  </si>
  <si>
    <t>0721005</t>
  </si>
  <si>
    <t>0731001</t>
  </si>
  <si>
    <t>0731002</t>
  </si>
  <si>
    <t>0811001</t>
  </si>
  <si>
    <t>0811002</t>
  </si>
  <si>
    <t>0899121</t>
  </si>
  <si>
    <t>0911001</t>
  </si>
  <si>
    <t>0911002</t>
  </si>
  <si>
    <t>0911003</t>
  </si>
  <si>
    <t>0911004</t>
  </si>
  <si>
    <t>0918001</t>
  </si>
  <si>
    <t>0911005</t>
  </si>
  <si>
    <t>0911006</t>
  </si>
  <si>
    <t>0911007</t>
  </si>
  <si>
    <t>0997541</t>
  </si>
  <si>
    <t>1011001</t>
  </si>
  <si>
    <t>0117501</t>
  </si>
  <si>
    <t>0122302</t>
  </si>
  <si>
    <t>0241001</t>
  </si>
  <si>
    <t>0299124</t>
  </si>
  <si>
    <t>Организация и проведение литературных гостинных, круглых столов, семинаров, мероприятий по разным тематическим направлениям</t>
  </si>
  <si>
    <t>0511001</t>
  </si>
  <si>
    <t>0715082</t>
  </si>
  <si>
    <t>0717511</t>
  </si>
  <si>
    <t>Расходы на обеспечение деятельности Контрольно-ревизионного управления Фировского района</t>
  </si>
  <si>
    <t>0112301</t>
  </si>
  <si>
    <t>Предоставление общедоступного и бесплатного дошкольного образования в муниципальных казенных дошкольных 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</si>
  <si>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</si>
  <si>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Предоставление общедоступного и бесплатного дошкольного образования в муниципальных бюджетных дошкольных образовательных учреждениях</t>
  </si>
  <si>
    <t>Предоставление общедоступного и бесплатного дошкольного, начального общего, основного общего, среднего (полного) общего образования, а так же дополнительного образования в муниципальных казенных общеобразовательных учреждениях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</si>
  <si>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</t>
  </si>
  <si>
    <t>Предоставление общедоступного и бесплатного дошкольного, начального общего, основного общего, среднего (полного) общего образования, а так же дополнительного образования в муниципальных бюджетных общеобразовательных учреждениях</t>
  </si>
  <si>
    <t>Организация транспортного обслуживания населения в части обеспечения подвоза учащихся, проживающих в сельской местности, к месту обучения и обратно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</si>
  <si>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</si>
  <si>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Организация обеспечения учащихся начальных классов муниципальных казенных общеобразовательных учреждений горячим питанием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</si>
  <si>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</si>
  <si>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Организация обеспечения учащихся начальных классов муниципальных бюджетных общеобразовательных учреждений горячим питанием</t>
  </si>
  <si>
    <t>Субсидии на организацию отдыха детей в каникулярное время</t>
  </si>
  <si>
    <t>Проведение муниципальных мероприятий с обучающимися, организации их участия в региональных и всероссийских мероприятиях</t>
  </si>
  <si>
    <t>Проведение районных мероприятий с участием педагогической общественности Фировского района</t>
  </si>
  <si>
    <t>Расходы по центральному аппарату Отдела образования Администрации Фировского района, на выполнение полномочий муниципального образования "Фировский район"</t>
  </si>
  <si>
    <t>Расходы по методическому кабинету Отдела образования Администрации Фировского района</t>
  </si>
  <si>
    <t>Расходы по бухгалтерии Отдела образования Администрации Фировского района</t>
  </si>
  <si>
    <t>Осуществление государственных полномочий по созданию, исполнению полномочий и обеспечению деятельности комиссий по делам несовершеннолетних</t>
  </si>
  <si>
    <t>Комплектование библиотечных фондов</t>
  </si>
  <si>
    <t>Финансовое обеспечение деятельности районного муниципального учреждения культуры «Фировская межпоселенческая центральная библиотека»</t>
  </si>
  <si>
    <t>Творчество на профессиональной основе в культурно - досуговых учреждениях</t>
  </si>
  <si>
    <t>Финансовое обеспечение деятельности муниципального учреждения  культуры «Фировский районный краеведческий музей»</t>
  </si>
  <si>
    <t>Финансовое обеспечение деятельности муниципального образовательного учреждения дополнительного образования детей «Фировская детская школа искусств»</t>
  </si>
  <si>
    <t>Организация участия в концертах, фестивалях, конкурсах воспитанников детской школы искусств</t>
  </si>
  <si>
    <t>Организация и проведение мероприятий, направленных на привлечение туристского потока в Фировский район</t>
  </si>
  <si>
    <t>Участие молодежи в организации и проведении межрайонных фестивалей и конкурсов</t>
  </si>
  <si>
    <t>Расходы по центральному аппарату Отдела по делам культуры, молодежи и спорта Администрации Фировского района, на выполнение полномочий муниципального образования "Фировский район"</t>
  </si>
  <si>
    <t>Расходы по бухгалтерии Отдела по делам культуры, молодежи и спорта Администрации Фировского района</t>
  </si>
  <si>
    <t>Расходы по телерадиоканалу «Фирово» Отдела по делам культуры, молодежи и спорта Администрации Фировского района</t>
  </si>
  <si>
    <t>Проведение муниципальных соревнований и спортивных праздников</t>
  </si>
  <si>
    <t>Участие в областных, межрегиональных и межрайонных соревнованиях спортсменов</t>
  </si>
  <si>
    <t>Финансовое обеспечение деятельности муниципального образовательного учреждения дополнительного образования детей «Фировская детско-юношеская спортивная школа»</t>
  </si>
  <si>
    <r>
      <t>Участие воспитанников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учреждения дополнительного образования детей в сфере физической культуры и спорта в муниципальных соревнованиях по видам спорта</t>
    </r>
  </si>
  <si>
    <r>
      <t>Участие воспитанников</t>
    </r>
    <r>
      <rPr>
        <b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учреждения дополнительного образования детей в сфере физической культуры и спорта в областных и межрайонных соревнованиях</t>
    </r>
  </si>
  <si>
    <t>Приобретение спортивного инвентаря и оборудования</t>
  </si>
  <si>
    <t>Оказание содействия в улучшении жилищных условий граждан, проживающих в сельской местности, в том числе молодых семей и молодых специалистов</t>
  </si>
  <si>
    <t>0454001</t>
  </si>
  <si>
    <t>Предоставление статистической информации территориальным органом Федеральной службы государственной статистики по Тверской области</t>
  </si>
  <si>
    <t>Осуществление отдельных государственных полномочий Тверской области в сфере осуществления дорожной деятельности</t>
  </si>
  <si>
    <t>Содержание и ремонт автомобильных дорог общего пользования местного значения Фировского района и сооружений на них</t>
  </si>
  <si>
    <t>0534001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</si>
  <si>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</si>
  <si>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Субвенции на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</si>
  <si>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</si>
  <si>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Возмещение расходов на пребывание в стационаре по социальным показаниям</t>
  </si>
  <si>
    <t>Пополнение необходимого запаса медикаментов</t>
  </si>
  <si>
    <t>Содержание зданий, в целях проведения приема населения врачами общей практики</t>
  </si>
  <si>
    <t>Выплата стипендий студентам, обучающимся в высших и средних профессиональных медицинских образовательных учреждениях</t>
  </si>
  <si>
    <t>Субсидии на обеспечение жильем молодых семей, в целях софинансирования расходов</t>
  </si>
  <si>
    <t>Оформление схем  расположения земельных участков на кадастровом плане (карте) территории, проведение кадастровых работ при формировании земельных участков, уточнение границ населенных пунктов, изготовление технических паспотров, технических планов</t>
  </si>
  <si>
    <t>Расходы по центральному аппарату Комитета по управлению муниципальной собственностью и земельными отношениями Администрации Фировского района, на выполнение полномочий муниципального образования "Фировский район"</t>
  </si>
  <si>
    <t>Профессиональная подготовка, переподготовка, обучение муниципальных служащих, руководителей муниципальных учреждений и муниципальных предприятий</t>
  </si>
  <si>
    <t>Проведение ремонтных работ в служебных и административных зданиях и помещениях</t>
  </si>
  <si>
    <t xml:space="preserve">Приобретение оргтехники, программного лицензионного обеспечения, мебели  и иных основных средств  для обеспечения деятельности </t>
  </si>
  <si>
    <t xml:space="preserve">Назначение и выплата  пенсии за выслугу лет к  трудовой пенсии по старости (инвалидности) муниципальным служащим </t>
  </si>
  <si>
    <t>Оплата членских взносов Совету ассоциаций муниципальных образований Тверской области</t>
  </si>
  <si>
    <t>Проведение муниципальных выборов высшего должностного лица муниципального образования</t>
  </si>
  <si>
    <t>Доплаты Почетным гражданам Фировского района</t>
  </si>
  <si>
    <t>Предоставление субсидии на поддержку редакции районной газеты</t>
  </si>
  <si>
    <t>Расходы по центральному аппарату органов местного самоуправления Фировского района (Администрации Фировского района), на выполнение полномочий муниципального образования «Фировский район»</t>
  </si>
  <si>
    <t>0999122</t>
  </si>
  <si>
    <t>Расходы по центральному аппарату органов местного самоуправления Фировского района (отдел ЗАГС), за исключением расходов на выполнение переданных государственных полномочий  Российской Федерации</t>
  </si>
  <si>
    <t>Расходы по центральному аппарату органов местного самоуправления Фировского района, на финансовое обеспечение реализации переданных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</si>
  <si>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0995120</t>
  </si>
  <si>
    <t>Расходы по центральному аппарату органов местного самоуправления Фировского района (Финансовое управление), на выполнение полномочий муниципального образования «Фировский район»</t>
  </si>
  <si>
    <t>0514001</t>
  </si>
  <si>
    <t>Проведение ремонта объектов теплоэнергетических комплексов  в рамках подготовки к осенне-зимнему периоду</t>
  </si>
  <si>
    <t>Субсидии на развитие производственной базы предприятий жилищно – коммунального комплекса Фировского района</t>
  </si>
  <si>
    <t>0522301</t>
  </si>
  <si>
    <t>Содержание муниципальных казенных учреждений Фировского района в сфере энергосбережения и повышения энергетической эффективности</t>
  </si>
  <si>
    <t>0522201</t>
  </si>
  <si>
    <t>Предоставление субсидий муниципальным учреждениям на иные цели в сфере энергосбережения и повышения энергетической эффективности</t>
  </si>
  <si>
    <t>0222301</t>
  </si>
  <si>
    <t>0322301</t>
  </si>
  <si>
    <t>0212101</t>
  </si>
  <si>
    <t>0112101</t>
  </si>
  <si>
    <t>1097801</t>
  </si>
  <si>
    <t>Межбюджетные трансферты на выполнение переданных полномочий поселений, входящих в состав муниципального образования Фировский район, по формированию, исполнению бюджетов и контролю за их исполнением</t>
  </si>
  <si>
    <t>0517801</t>
  </si>
  <si>
    <t>Межбюджетные трансферты на выполнение переданных полномочий поселений, входящих в состав муниципального образования Фировский район</t>
  </si>
  <si>
    <t>0541001</t>
  </si>
  <si>
    <t>Разработка проекта планировки и проекта межевания территории</t>
  </si>
  <si>
    <t>0540000</t>
  </si>
  <si>
    <t>Подпрограмма "Обеспечение развития строительства, объектов социально-культурного значения, объектов торговли и жилижного строительства"</t>
  </si>
  <si>
    <t>0511002</t>
  </si>
  <si>
    <t>Техническое обслуживание газопроводов высокого и низкого давления, газового оборудования и сооружений, расположенных на них</t>
  </si>
  <si>
    <t>0995931</t>
  </si>
  <si>
    <t>0517802</t>
  </si>
  <si>
    <t>Межбюджетные трансферты на выполнение переданных полномочий поселений, входящих в состав муниципального образования Фировский район (кредиторская задолженность за 2013 год)</t>
  </si>
  <si>
    <t>0750000</t>
  </si>
  <si>
    <t>Подпрограмма   "Социальная поддержка ветеранов"</t>
  </si>
  <si>
    <t>0752101</t>
  </si>
  <si>
    <t>Организация и проведение мероприятий, посвященных Международному дню пожилых людей</t>
  </si>
  <si>
    <t>0752102</t>
  </si>
  <si>
    <t>Организация и проведение праздничных мероприятий, посвященных 70-летию Великой Победы</t>
  </si>
  <si>
    <t>0111001</t>
  </si>
  <si>
    <t>Проведение ремонтов зданий и помещений детских дошкольных учреждений, находящихся в муниципальной собственности и приобретение оборудования</t>
  </si>
  <si>
    <t>0121001</t>
  </si>
  <si>
    <t>Проведение ремонтов зданий и помещений общеобразовательных учреждений, находящихся в муниципальной собственности и приобретение оборудования</t>
  </si>
  <si>
    <t>0222302</t>
  </si>
  <si>
    <t>Проведение ремонтов зданий и помещений, находящихся в муниципальной собственности и приобретение оборудования в сфере дополнительного образования</t>
  </si>
  <si>
    <t>0212102</t>
  </si>
  <si>
    <t>Проведение ремонтов зданий и помещений домов культуры, находящихся в муниципальной собственности и приобретение оборудования</t>
  </si>
  <si>
    <t>Проведение ремонтов зданий и помещений библиотек, находящихся в муниципальной собственности и приобретение оборудования</t>
  </si>
  <si>
    <t>0212303</t>
  </si>
  <si>
    <t>0121002</t>
  </si>
  <si>
    <t>Проведение мероприятий по организации отдыха детей в каникулярное время</t>
  </si>
  <si>
    <t>0751001</t>
  </si>
  <si>
    <t>«Организация и проведение праздничных мероприятий, посвященных 70-летию полного освобождения города Ленинграда от фашистской блокады»</t>
  </si>
  <si>
    <t>0751002</t>
  </si>
  <si>
    <t>Организация и проведение мероприятий, посвященных чествованию ветеранов-юбиляров с 85,90,95 и 100-летием</t>
  </si>
  <si>
    <t>0516101</t>
  </si>
  <si>
    <t>Бюджетные инвестиции в объект "Строительство блочно-модульной котельной мощностью 12 МВт в пос. Великооктябрьский Фировского района Тверской области" за счет средств местного бюджета, в том числе на софинансирование участия в АИП и для получения инвестиционных субсидий</t>
  </si>
  <si>
    <t>1017701</t>
  </si>
  <si>
    <t>Межбюджетные трансферты из бюджета муниципального района бюджету Фировского городского поселения</t>
  </si>
  <si>
    <t>1017702</t>
  </si>
  <si>
    <t>Межбюджетные трансферты из бюджета муниципального района бюджету Великооктябрьского сельского поселения</t>
  </si>
  <si>
    <t>0212103</t>
  </si>
  <si>
    <t>Расходы местного бюджета Фировского района на организацию деятельности спортивно-технического клуба "Пятое колесо"</t>
  </si>
  <si>
    <t>0511003</t>
  </si>
  <si>
    <t>Разработка генеральной схемы очистки территории Фировского района Тверской области</t>
  </si>
  <si>
    <t>0514002</t>
  </si>
  <si>
    <t>Субсидии предприятиям жилищно-коммунального хозяйства на возмещение затрат за потребленный природный газ и электроэнергию, используемые для выработки тепловой энергии и за транспортировку газа</t>
  </si>
  <si>
    <t>0516240</t>
  </si>
  <si>
    <t>Субсидии на модернизацию объектов теплоэнергетических комплексов муниципальных образований Тверской области</t>
  </si>
  <si>
    <t>0537436</t>
  </si>
  <si>
    <t>Субсидии на организацию транспортного обслуживания населения на маршрутах автомобилбного транспорта между поселениями в границах муниципального района в соответствии с минимальными социальными требованиями</t>
  </si>
  <si>
    <t>0937446</t>
  </si>
  <si>
    <t>Субсидии на поддержку редакций районных и городских газет</t>
  </si>
  <si>
    <t>0115059</t>
  </si>
  <si>
    <t>0116404</t>
  </si>
  <si>
    <t>Субсидии на модернизацию систем дошкольного образования</t>
  </si>
  <si>
    <t>Субсидии на проведение капитального ремонта зданий и помещений, находящихся в муниципальной собственности и используемых для размещениядошкольных образовательных организаций</t>
  </si>
  <si>
    <t>0125097</t>
  </si>
  <si>
    <t>Субсидии на создание в общеобразовательных организациях, расположенных в сельской местности, условий для занятия физической культурой и спортом</t>
  </si>
  <si>
    <t>0122104</t>
  </si>
  <si>
    <t>Организация отдыха детей в каникулярное время в муниципальных бюджетных общеобразовательных учреждениях</t>
  </si>
  <si>
    <t>0122303</t>
  </si>
  <si>
    <t>Организация отдыха детей в каникулярное время в муниципальных казенных общеобразовательных учреждениях</t>
  </si>
  <si>
    <t>0217406</t>
  </si>
  <si>
    <t>Субсидии на комплектование библиотечных фондов библиотек муниципальных образований Тверской области</t>
  </si>
  <si>
    <t>0217888</t>
  </si>
  <si>
    <t>Иные межбюджетные трансферты на реализацию мероприятий по обращениям, поступающим к депутатам Законодательного собрания Тверской области</t>
  </si>
  <si>
    <t>0515013</t>
  </si>
  <si>
    <t>Реализация региональных программ в области энергосбережения и повышения энергетической эффективности</t>
  </si>
  <si>
    <t>0516406</t>
  </si>
  <si>
    <t>Субсидии на проведение капитального ремонта объектов теплоэнергетических комплексов муниципальных образований Тверской области с использованием энергоэффективных технологий</t>
  </si>
  <si>
    <t>0745020</t>
  </si>
  <si>
    <t>Подпрограмма "Обеспечение жильем молодых семей"</t>
  </si>
  <si>
    <t>0747417</t>
  </si>
  <si>
    <t>Субсидии на обеспечение жильем молодых семей</t>
  </si>
  <si>
    <t>0911008</t>
  </si>
  <si>
    <t>Создание многофункциональных центров по предоставлению государственных (муниципальных) услуг на территории Фировского района</t>
  </si>
  <si>
    <t>1017703</t>
  </si>
  <si>
    <t>Межбюджетные трансферты из бюджета муниципального района бюджету Великооктябрьского городского поселения</t>
  </si>
  <si>
    <t>0125027</t>
  </si>
  <si>
    <t>0127461</t>
  </si>
  <si>
    <t>Субсидии на реализацию мероприятий государственной программы РФ "Доступная среда" на 2011-2015 годы за счет средств областного бюджета</t>
  </si>
  <si>
    <t>Субсидии на реализацию мероприятий государственной программы РФ "Доступная среда" на 2011-2015 годы за счет средств федеральногобюджета</t>
  </si>
  <si>
    <t>0215146</t>
  </si>
  <si>
    <t>Подключение общедоступных библиотек РФ к сети интернет и развитие системы библиотечного дела с учетом задачи расширения информационных технологий и оцифровки</t>
  </si>
  <si>
    <t>0217408</t>
  </si>
  <si>
    <t>Субсидии на проведение противопожарных мероприятий и ремонта зданий и помещений, находящихся в муниципальной собственности и используемых для размещения учреждений культуры Тверской области</t>
  </si>
  <si>
    <t>0916401</t>
  </si>
  <si>
    <t>Субсидии на проведение капитального и текущего ремонта в зданиях или помещениях, находящихся в муниципальной собственности, планируемых для использования в целях размещения многофункциональных центров</t>
  </si>
  <si>
    <r>
      <t>Приложение 5</t>
    </r>
    <r>
      <rPr>
        <sz val="10"/>
        <color indexed="8"/>
        <rFont val="Times New Roman"/>
      </rPr>
      <t xml:space="preserve">
к решению Собрания депутатов Фировского района Тверской области от 25.12.2014 года № 24  
"О внесении изменений в Решение Собрания депутатов № 237 от 25.12.2013 года "О бюджете муниципального образования Фировский район на 2014 год
и на плановый период 2015 и 2016 годов"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</si>
</sst>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8"/>
      <name val="Times New Roman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</font>
    <font>
      <b/>
      <sz val="10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top" wrapText="1"/>
    </xf>
  </cellStyleXfs>
  <cellXfs count="178">
    <xf numFmtId="0" fontId="0" fillId="0" borderId="0" xfId="0" applyFont="1" applyFill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6" fillId="4" borderId="0" xfId="0" applyFont="1" applyFill="1" applyAlignment="1">
      <alignment vertical="top" wrapText="1"/>
    </xf>
    <xf numFmtId="0" fontId="8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164" fontId="1" fillId="5" borderId="1" xfId="0" applyNumberFormat="1" applyFont="1" applyFill="1" applyBorder="1" applyAlignment="1">
      <alignment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top" wrapText="1"/>
    </xf>
    <xf numFmtId="49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vertical="top" wrapText="1"/>
    </xf>
    <xf numFmtId="164" fontId="2" fillId="6" borderId="1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vertical="top" wrapText="1"/>
    </xf>
    <xf numFmtId="0" fontId="8" fillId="4" borderId="1" xfId="0" applyFont="1" applyFill="1" applyBorder="1" applyAlignment="1">
      <alignment horizontal="left" vertical="center" wrapText="1"/>
    </xf>
    <xf numFmtId="164" fontId="8" fillId="4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1" fillId="4" borderId="0" xfId="0" applyFont="1" applyFill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164" fontId="1" fillId="4" borderId="2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6" fillId="0" borderId="5" xfId="0" applyNumberFormat="1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164" fontId="6" fillId="4" borderId="3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164" fontId="1" fillId="4" borderId="8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49" fontId="1" fillId="4" borderId="3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164" fontId="1" fillId="4" borderId="7" xfId="0" applyNumberFormat="1" applyFont="1" applyFill="1" applyBorder="1" applyAlignment="1">
      <alignment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9" fontId="1" fillId="4" borderId="10" xfId="0" applyNumberFormat="1" applyFont="1" applyFill="1" applyBorder="1" applyAlignment="1">
      <alignment horizontal="center" vertical="top" wrapText="1"/>
    </xf>
    <xf numFmtId="164" fontId="1" fillId="0" borderId="11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164" fontId="8" fillId="2" borderId="3" xfId="0" applyNumberFormat="1" applyFont="1" applyFill="1" applyBorder="1" applyAlignment="1">
      <alignment vertical="top" wrapText="1"/>
    </xf>
    <xf numFmtId="164" fontId="1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5" borderId="12" xfId="0" applyFont="1" applyFill="1" applyBorder="1" applyAlignment="1">
      <alignment horizontal="center" vertical="top" wrapText="1"/>
    </xf>
    <xf numFmtId="164" fontId="1" fillId="4" borderId="6" xfId="0" applyNumberFormat="1" applyFont="1" applyFill="1" applyBorder="1" applyAlignment="1">
      <alignment vertical="top" wrapText="1"/>
    </xf>
    <xf numFmtId="164" fontId="1" fillId="5" borderId="6" xfId="0" applyNumberFormat="1" applyFont="1" applyFill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6" fillId="5" borderId="3" xfId="0" applyFont="1" applyFill="1" applyBorder="1" applyAlignment="1">
      <alignment horizontal="justify" vertical="top" wrapText="1"/>
    </xf>
    <xf numFmtId="0" fontId="6" fillId="4" borderId="3" xfId="0" applyFont="1" applyFill="1" applyBorder="1" applyAlignment="1">
      <alignment horizontal="justify" vertical="top" wrapText="1"/>
    </xf>
    <xf numFmtId="0" fontId="1" fillId="4" borderId="14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vertical="top" wrapText="1"/>
    </xf>
    <xf numFmtId="49" fontId="1" fillId="5" borderId="12" xfId="0" applyNumberFormat="1" applyFont="1" applyFill="1" applyBorder="1" applyAlignment="1">
      <alignment horizontal="center" vertical="top" wrapText="1"/>
    </xf>
    <xf numFmtId="49" fontId="8" fillId="4" borderId="12" xfId="0" applyNumberFormat="1" applyFont="1" applyFill="1" applyBorder="1" applyAlignment="1">
      <alignment horizontal="center" vertical="top" wrapText="1"/>
    </xf>
    <xf numFmtId="164" fontId="8" fillId="2" borderId="6" xfId="0" applyNumberFormat="1" applyFont="1" applyFill="1" applyBorder="1" applyAlignment="1">
      <alignment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164" fontId="2" fillId="2" borderId="6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164" fontId="1" fillId="0" borderId="13" xfId="0" applyNumberFormat="1" applyFont="1" applyFill="1" applyBorder="1" applyAlignment="1">
      <alignment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164" fontId="2" fillId="3" borderId="4" xfId="0" applyNumberFormat="1" applyFont="1" applyFill="1" applyBorder="1" applyAlignment="1">
      <alignment vertical="top" wrapText="1"/>
    </xf>
    <xf numFmtId="0" fontId="1" fillId="4" borderId="3" xfId="0" applyFont="1" applyFill="1" applyBorder="1" applyAlignment="1">
      <alignment horizontal="center" vertical="top" wrapText="1"/>
    </xf>
    <xf numFmtId="49" fontId="2" fillId="3" borderId="3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164" fontId="2" fillId="3" borderId="3" xfId="0" applyNumberFormat="1" applyFont="1" applyFill="1" applyBorder="1" applyAlignment="1">
      <alignment vertical="top" wrapText="1"/>
    </xf>
    <xf numFmtId="164" fontId="2" fillId="3" borderId="6" xfId="0" applyNumberFormat="1" applyFont="1" applyFill="1" applyBorder="1" applyAlignment="1">
      <alignment vertical="top" wrapText="1"/>
    </xf>
    <xf numFmtId="49" fontId="2" fillId="2" borderId="12" xfId="0" applyNumberFormat="1" applyFont="1" applyFill="1" applyBorder="1" applyAlignment="1">
      <alignment horizontal="center" vertical="top" wrapText="1"/>
    </xf>
    <xf numFmtId="49" fontId="2" fillId="2" borderId="15" xfId="0" applyNumberFormat="1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vertical="top" wrapText="1"/>
    </xf>
    <xf numFmtId="164" fontId="2" fillId="2" borderId="15" xfId="0" applyNumberFormat="1" applyFont="1" applyFill="1" applyBorder="1" applyAlignment="1">
      <alignment vertical="top" wrapText="1"/>
    </xf>
    <xf numFmtId="164" fontId="2" fillId="2" borderId="11" xfId="0" applyNumberFormat="1" applyFont="1" applyFill="1" applyBorder="1" applyAlignment="1">
      <alignment vertical="top" wrapText="1"/>
    </xf>
    <xf numFmtId="0" fontId="1" fillId="4" borderId="2" xfId="0" applyFont="1" applyFill="1" applyBorder="1" applyAlignment="1">
      <alignment vertical="top" wrapText="1"/>
    </xf>
    <xf numFmtId="164" fontId="6" fillId="4" borderId="6" xfId="0" applyNumberFormat="1" applyFont="1" applyFill="1" applyBorder="1" applyAlignment="1">
      <alignment vertical="top" wrapText="1"/>
    </xf>
    <xf numFmtId="164" fontId="2" fillId="2" borderId="4" xfId="0" applyNumberFormat="1" applyFont="1" applyFill="1" applyBorder="1" applyAlignment="1">
      <alignment vertical="top" wrapText="1"/>
    </xf>
    <xf numFmtId="49" fontId="6" fillId="0" borderId="13" xfId="0" applyNumberFormat="1" applyFont="1" applyFill="1" applyBorder="1" applyAlignment="1">
      <alignment horizontal="center" vertical="top" wrapText="1"/>
    </xf>
    <xf numFmtId="164" fontId="6" fillId="0" borderId="13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vertical="top" wrapText="1"/>
    </xf>
    <xf numFmtId="49" fontId="2" fillId="4" borderId="3" xfId="0" applyNumberFormat="1" applyFont="1" applyFill="1" applyBorder="1" applyAlignment="1">
      <alignment horizontal="center" vertical="top" wrapText="1"/>
    </xf>
    <xf numFmtId="49" fontId="8" fillId="4" borderId="2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vertical="top" wrapText="1"/>
    </xf>
    <xf numFmtId="49" fontId="1" fillId="0" borderId="15" xfId="0" applyNumberFormat="1" applyFont="1" applyFill="1" applyBorder="1" applyAlignment="1">
      <alignment horizontal="center" vertical="top" wrapText="1"/>
    </xf>
    <xf numFmtId="164" fontId="1" fillId="0" borderId="15" xfId="0" applyNumberFormat="1" applyFont="1" applyFill="1" applyBorder="1" applyAlignment="1">
      <alignment vertical="top" wrapText="1"/>
    </xf>
    <xf numFmtId="49" fontId="1" fillId="0" borderId="16" xfId="0" applyNumberFormat="1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vertical="top" wrapText="1"/>
    </xf>
    <xf numFmtId="164" fontId="1" fillId="0" borderId="16" xfId="0" applyNumberFormat="1" applyFont="1" applyFill="1" applyBorder="1" applyAlignment="1">
      <alignment vertical="top" wrapText="1"/>
    </xf>
    <xf numFmtId="49" fontId="8" fillId="2" borderId="5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vertical="top" wrapText="1"/>
    </xf>
    <xf numFmtId="164" fontId="8" fillId="2" borderId="5" xfId="0" applyNumberFormat="1" applyFont="1" applyFill="1" applyBorder="1" applyAlignment="1">
      <alignment vertical="top" wrapText="1"/>
    </xf>
    <xf numFmtId="164" fontId="1" fillId="2" borderId="5" xfId="0" applyNumberFormat="1" applyFont="1" applyFill="1" applyBorder="1" applyAlignment="1">
      <alignment vertical="top" wrapText="1"/>
    </xf>
    <xf numFmtId="164" fontId="1" fillId="2" borderId="8" xfId="0" applyNumberFormat="1" applyFont="1" applyFill="1" applyBorder="1" applyAlignment="1">
      <alignment vertical="top" wrapText="1"/>
    </xf>
    <xf numFmtId="49" fontId="1" fillId="4" borderId="4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0" fontId="6" fillId="4" borderId="15" xfId="0" applyFont="1" applyFill="1" applyBorder="1" applyAlignment="1">
      <alignment horizontal="justify" vertical="top" wrapText="1"/>
    </xf>
    <xf numFmtId="164" fontId="1" fillId="4" borderId="11" xfId="0" applyNumberFormat="1" applyFont="1" applyFill="1" applyBorder="1" applyAlignment="1">
      <alignment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6" fillId="4" borderId="15" xfId="0" applyFont="1" applyFill="1" applyBorder="1" applyAlignment="1">
      <alignment vertical="top" wrapText="1"/>
    </xf>
    <xf numFmtId="49" fontId="1" fillId="5" borderId="3" xfId="0" applyNumberFormat="1" applyFont="1" applyFill="1" applyBorder="1" applyAlignment="1">
      <alignment horizontal="center" vertical="top" wrapText="1"/>
    </xf>
    <xf numFmtId="164" fontId="1" fillId="5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12" fillId="4" borderId="0" xfId="0" applyFont="1" applyFill="1" applyAlignment="1">
      <alignment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4" borderId="5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vertical="top" wrapText="1"/>
    </xf>
    <xf numFmtId="164" fontId="2" fillId="2" borderId="5" xfId="0" applyNumberFormat="1" applyFont="1" applyFill="1" applyBorder="1" applyAlignment="1">
      <alignment vertical="top" wrapText="1"/>
    </xf>
    <xf numFmtId="164" fontId="2" fillId="2" borderId="8" xfId="0" applyNumberFormat="1" applyFont="1" applyFill="1" applyBorder="1" applyAlignment="1">
      <alignment vertical="top" wrapText="1"/>
    </xf>
    <xf numFmtId="49" fontId="1" fillId="4" borderId="15" xfId="0" applyNumberFormat="1" applyFont="1" applyFill="1" applyBorder="1" applyAlignment="1">
      <alignment horizontal="center" vertical="top" wrapText="1"/>
    </xf>
    <xf numFmtId="164" fontId="1" fillId="4" borderId="15" xfId="0" applyNumberFormat="1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164" fontId="1" fillId="4" borderId="5" xfId="0" applyNumberFormat="1" applyFont="1" applyFill="1" applyBorder="1" applyAlignment="1">
      <alignment vertical="top" wrapText="1"/>
    </xf>
    <xf numFmtId="0" fontId="1" fillId="5" borderId="3" xfId="0" applyFont="1" applyFill="1" applyBorder="1" applyAlignment="1">
      <alignment vertical="top" wrapText="1"/>
    </xf>
    <xf numFmtId="164" fontId="1" fillId="0" borderId="8" xfId="0" applyNumberFormat="1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49" fontId="8" fillId="2" borderId="14" xfId="0" applyNumberFormat="1" applyFont="1" applyFill="1" applyBorder="1" applyAlignment="1">
      <alignment horizontal="center" vertical="top" wrapText="1"/>
    </xf>
    <xf numFmtId="164" fontId="8" fillId="2" borderId="8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164" fontId="1" fillId="5" borderId="7" xfId="0" applyNumberFormat="1" applyFont="1" applyFill="1" applyBorder="1" applyAlignment="1">
      <alignment vertical="top" wrapText="1"/>
    </xf>
    <xf numFmtId="49" fontId="1" fillId="5" borderId="2" xfId="0" applyNumberFormat="1" applyFont="1" applyFill="1" applyBorder="1" applyAlignment="1">
      <alignment horizontal="center" vertical="top" wrapText="1"/>
    </xf>
    <xf numFmtId="164" fontId="1" fillId="5" borderId="2" xfId="0" applyNumberFormat="1" applyFont="1" applyFill="1" applyBorder="1" applyAlignment="1">
      <alignment vertical="top" wrapText="1"/>
    </xf>
    <xf numFmtId="0" fontId="13" fillId="5" borderId="3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Alignment="1">
      <alignment horizontal="center" vertical="center" wrapText="1"/>
    </xf>
    <xf numFmtId="0" fontId="10" fillId="0" borderId="0" xfId="0" applyNumberFormat="1" applyFont="1" applyFill="1" applyAlignment="1">
      <alignment horizontal="left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7"/>
  <sheetViews>
    <sheetView tabSelected="1" workbookViewId="0">
      <selection activeCell="H2" sqref="H2"/>
    </sheetView>
  </sheetViews>
  <sheetFormatPr defaultRowHeight="12.75"/>
  <cols>
    <col min="1" max="1" width="13.5" customWidth="1"/>
    <col min="2" max="2" width="7.83203125" customWidth="1"/>
    <col min="3" max="3" width="51.6640625" customWidth="1"/>
    <col min="4" max="6" width="15.83203125" customWidth="1"/>
  </cols>
  <sheetData>
    <row r="1" spans="1:6" ht="167.25" customHeight="1">
      <c r="A1" s="40"/>
      <c r="B1" s="41"/>
      <c r="C1" s="41"/>
      <c r="D1" s="41"/>
      <c r="E1" s="174" t="s">
        <v>371</v>
      </c>
      <c r="F1" s="175"/>
    </row>
    <row r="2" spans="1:6" ht="108.75" customHeight="1">
      <c r="A2" s="173" t="s">
        <v>23</v>
      </c>
      <c r="B2" s="173"/>
      <c r="C2" s="173"/>
      <c r="D2" s="173"/>
      <c r="E2" s="173"/>
      <c r="F2" s="173"/>
    </row>
    <row r="3" spans="1:6" ht="41.25" customHeight="1">
      <c r="A3" s="177" t="s">
        <v>136</v>
      </c>
      <c r="B3" s="177" t="s">
        <v>137</v>
      </c>
      <c r="C3" s="177" t="s">
        <v>138</v>
      </c>
      <c r="D3" s="177" t="s">
        <v>78</v>
      </c>
      <c r="E3" s="177"/>
      <c r="F3" s="177"/>
    </row>
    <row r="4" spans="1:6" ht="19.7" customHeight="1">
      <c r="A4" s="177" t="s">
        <v>135</v>
      </c>
      <c r="B4" s="177" t="s">
        <v>135</v>
      </c>
      <c r="C4" s="177" t="s">
        <v>135</v>
      </c>
      <c r="D4" s="177" t="s">
        <v>75</v>
      </c>
      <c r="E4" s="177" t="s">
        <v>140</v>
      </c>
      <c r="F4" s="177"/>
    </row>
    <row r="5" spans="1:6" ht="28.35" customHeight="1">
      <c r="A5" s="177" t="s">
        <v>136</v>
      </c>
      <c r="B5" s="177" t="s">
        <v>135</v>
      </c>
      <c r="C5" s="177" t="s">
        <v>138</v>
      </c>
      <c r="D5" s="177" t="s">
        <v>139</v>
      </c>
      <c r="E5" s="5" t="s">
        <v>76</v>
      </c>
      <c r="F5" s="5" t="s">
        <v>77</v>
      </c>
    </row>
    <row r="6" spans="1:6" ht="18" customHeight="1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</row>
    <row r="7" spans="1:6" ht="18" customHeight="1">
      <c r="A7" s="1"/>
      <c r="B7" s="1"/>
      <c r="C7" s="1"/>
      <c r="D7" s="1"/>
      <c r="E7" s="1"/>
      <c r="F7" s="1"/>
    </row>
    <row r="8" spans="1:6" ht="14.25">
      <c r="A8" s="32" t="s">
        <v>135</v>
      </c>
      <c r="B8" s="33" t="s">
        <v>135</v>
      </c>
      <c r="C8" s="34" t="s">
        <v>141</v>
      </c>
      <c r="D8" s="35">
        <f>D9+D72+D118+D133+D161+D203+D216+D254+D263+D304+D319</f>
        <v>252386.5</v>
      </c>
      <c r="E8" s="35">
        <f>E9+E72+E118+E133+E161+E203+E216+E254+E263+E304+E319</f>
        <v>166484.69999999998</v>
      </c>
      <c r="F8" s="35">
        <f>F9+F72+F118+F133+F161+F203+F216+F254+F263+F304+F319</f>
        <v>160736.29999999999</v>
      </c>
    </row>
    <row r="9" spans="1:6" ht="71.25">
      <c r="A9" s="12" t="s">
        <v>142</v>
      </c>
      <c r="B9" s="13" t="s">
        <v>135</v>
      </c>
      <c r="C9" s="23" t="s">
        <v>50</v>
      </c>
      <c r="D9" s="15">
        <f>D10+D25+D58+D63</f>
        <v>116987.80000000002</v>
      </c>
      <c r="E9" s="15">
        <f>E10+E25+E58+E63</f>
        <v>104691.8</v>
      </c>
      <c r="F9" s="15">
        <f>F10+F25+F58+F63</f>
        <v>104691.8</v>
      </c>
    </row>
    <row r="10" spans="1:6" ht="33.75" customHeight="1">
      <c r="A10" s="8" t="s">
        <v>143</v>
      </c>
      <c r="B10" s="11" t="s">
        <v>135</v>
      </c>
      <c r="C10" s="9" t="s">
        <v>51</v>
      </c>
      <c r="D10" s="10">
        <f>D13+D15+D17+D19+D11+D21+D23</f>
        <v>30474.899999999994</v>
      </c>
      <c r="E10" s="10">
        <f>E13+E15+E17+E19+E11</f>
        <v>27979.3</v>
      </c>
      <c r="F10" s="10">
        <f>F13+F15+F17+F19+F11</f>
        <v>27979.3</v>
      </c>
    </row>
    <row r="11" spans="1:6" ht="33.75" customHeight="1">
      <c r="A11" s="27" t="s">
        <v>301</v>
      </c>
      <c r="B11" s="43"/>
      <c r="C11" s="42" t="s">
        <v>302</v>
      </c>
      <c r="D11" s="36">
        <f>D12</f>
        <v>1013.8</v>
      </c>
      <c r="E11" s="36">
        <f>E12</f>
        <v>0</v>
      </c>
      <c r="F11" s="36">
        <f>F12</f>
        <v>0</v>
      </c>
    </row>
    <row r="12" spans="1:6" ht="46.5" customHeight="1">
      <c r="A12" s="6" t="s">
        <v>301</v>
      </c>
      <c r="B12" s="6" t="s">
        <v>22</v>
      </c>
      <c r="C12" s="2" t="s">
        <v>53</v>
      </c>
      <c r="D12" s="31">
        <v>1013.8</v>
      </c>
      <c r="E12" s="31">
        <v>0</v>
      </c>
      <c r="F12" s="31">
        <v>0</v>
      </c>
    </row>
    <row r="13" spans="1:6" ht="76.5" customHeight="1">
      <c r="A13" s="25" t="s">
        <v>196</v>
      </c>
      <c r="B13" s="168" t="s">
        <v>135</v>
      </c>
      <c r="C13" s="167" t="s">
        <v>56</v>
      </c>
      <c r="D13" s="26">
        <f>D14</f>
        <v>1049.5999999999999</v>
      </c>
      <c r="E13" s="26">
        <f>E14</f>
        <v>963.6</v>
      </c>
      <c r="F13" s="26">
        <f>F14</f>
        <v>963.6</v>
      </c>
    </row>
    <row r="14" spans="1:6" ht="45">
      <c r="A14" s="7" t="s">
        <v>196</v>
      </c>
      <c r="B14" s="7" t="s">
        <v>22</v>
      </c>
      <c r="C14" s="50" t="s">
        <v>53</v>
      </c>
      <c r="D14" s="3">
        <v>1049.5999999999999</v>
      </c>
      <c r="E14" s="3">
        <v>963.6</v>
      </c>
      <c r="F14" s="3">
        <v>963.6</v>
      </c>
    </row>
    <row r="15" spans="1:6" ht="60" customHeight="1">
      <c r="A15" s="16" t="s">
        <v>205</v>
      </c>
      <c r="B15" s="81" t="s">
        <v>135</v>
      </c>
      <c r="C15" s="86" t="s">
        <v>206</v>
      </c>
      <c r="D15" s="83">
        <f>D16</f>
        <v>5527.2</v>
      </c>
      <c r="E15" s="83">
        <f>E16</f>
        <v>5558.5</v>
      </c>
      <c r="F15" s="83">
        <f>F16</f>
        <v>5558.5</v>
      </c>
    </row>
    <row r="16" spans="1:6" ht="45">
      <c r="A16" s="7" t="s">
        <v>205</v>
      </c>
      <c r="B16" s="7" t="s">
        <v>22</v>
      </c>
      <c r="C16" s="85" t="s">
        <v>53</v>
      </c>
      <c r="D16" s="3">
        <v>5527.2</v>
      </c>
      <c r="E16" s="3">
        <v>5558.5</v>
      </c>
      <c r="F16" s="3">
        <v>5558.5</v>
      </c>
    </row>
    <row r="17" spans="1:6" ht="75.75" customHeight="1">
      <c r="A17" s="25" t="s">
        <v>149</v>
      </c>
      <c r="B17" s="82" t="s">
        <v>135</v>
      </c>
      <c r="C17" s="87" t="s">
        <v>207</v>
      </c>
      <c r="D17" s="84">
        <f>D18</f>
        <v>12521.9</v>
      </c>
      <c r="E17" s="26">
        <f>E18</f>
        <v>11681</v>
      </c>
      <c r="F17" s="26">
        <f>F18</f>
        <v>11681</v>
      </c>
    </row>
    <row r="18" spans="1:6" ht="45">
      <c r="A18" s="7" t="s">
        <v>149</v>
      </c>
      <c r="B18" s="7" t="s">
        <v>22</v>
      </c>
      <c r="C18" s="85" t="s">
        <v>53</v>
      </c>
      <c r="D18" s="3">
        <v>12521.9</v>
      </c>
      <c r="E18" s="3">
        <v>11681</v>
      </c>
      <c r="F18" s="3">
        <v>11681</v>
      </c>
    </row>
    <row r="19" spans="1:6" ht="61.5" customHeight="1">
      <c r="A19" s="139" t="s">
        <v>281</v>
      </c>
      <c r="B19" s="142" t="s">
        <v>135</v>
      </c>
      <c r="C19" s="143" t="s">
        <v>208</v>
      </c>
      <c r="D19" s="144">
        <f>D20</f>
        <v>9025.6</v>
      </c>
      <c r="E19" s="141">
        <f>E20</f>
        <v>9776.2000000000007</v>
      </c>
      <c r="F19" s="141">
        <f>F20</f>
        <v>9776.2000000000007</v>
      </c>
    </row>
    <row r="20" spans="1:6" ht="45">
      <c r="A20" s="61" t="s">
        <v>281</v>
      </c>
      <c r="B20" s="61" t="s">
        <v>22</v>
      </c>
      <c r="C20" s="66" t="s">
        <v>53</v>
      </c>
      <c r="D20" s="62">
        <v>9025.6</v>
      </c>
      <c r="E20" s="62">
        <v>9776.2000000000007</v>
      </c>
      <c r="F20" s="62">
        <v>9776.2000000000007</v>
      </c>
    </row>
    <row r="21" spans="1:6" ht="30">
      <c r="A21" s="149" t="s">
        <v>335</v>
      </c>
      <c r="B21" s="149"/>
      <c r="C21" s="162" t="s">
        <v>337</v>
      </c>
      <c r="D21" s="150">
        <f>D22</f>
        <v>389</v>
      </c>
      <c r="E21" s="150">
        <f>E22</f>
        <v>0</v>
      </c>
      <c r="F21" s="150">
        <f>F22</f>
        <v>0</v>
      </c>
    </row>
    <row r="22" spans="1:6" ht="45">
      <c r="A22" s="61" t="s">
        <v>335</v>
      </c>
      <c r="B22" s="61" t="s">
        <v>22</v>
      </c>
      <c r="C22" s="66" t="s">
        <v>53</v>
      </c>
      <c r="D22" s="62">
        <v>389</v>
      </c>
      <c r="E22" s="62">
        <v>0</v>
      </c>
      <c r="F22" s="62">
        <v>0</v>
      </c>
    </row>
    <row r="23" spans="1:6" ht="75">
      <c r="A23" s="149" t="s">
        <v>336</v>
      </c>
      <c r="B23" s="149"/>
      <c r="C23" s="162" t="s">
        <v>338</v>
      </c>
      <c r="D23" s="150">
        <f>D24</f>
        <v>947.8</v>
      </c>
      <c r="E23" s="150">
        <f>E24</f>
        <v>0</v>
      </c>
      <c r="F23" s="150">
        <f>F24</f>
        <v>0</v>
      </c>
    </row>
    <row r="24" spans="1:6" ht="45">
      <c r="A24" s="61" t="s">
        <v>336</v>
      </c>
      <c r="B24" s="61" t="s">
        <v>22</v>
      </c>
      <c r="C24" s="66" t="s">
        <v>53</v>
      </c>
      <c r="D24" s="62">
        <v>947.8</v>
      </c>
      <c r="E24" s="62">
        <v>0</v>
      </c>
      <c r="F24" s="62">
        <v>0</v>
      </c>
    </row>
    <row r="25" spans="1:6" ht="28.5">
      <c r="A25" s="46" t="s">
        <v>144</v>
      </c>
      <c r="B25" s="47" t="s">
        <v>135</v>
      </c>
      <c r="C25" s="55" t="s">
        <v>52</v>
      </c>
      <c r="D25" s="48">
        <f>D30+D32+D34+D36+D42+D44+D48+D50+D54+D28+D26+D40+D46+D52+D38+D56</f>
        <v>82985.000000000029</v>
      </c>
      <c r="E25" s="48">
        <f>E30+E32+E34+E36+E42+E44+E48+E50+E54+E28+E26+E40</f>
        <v>73237.600000000006</v>
      </c>
      <c r="F25" s="48">
        <f>F30+F32+F34+F36+F42+F44+F48+F50+F54+F28+F26+F40</f>
        <v>73237.600000000006</v>
      </c>
    </row>
    <row r="26" spans="1:6" ht="30">
      <c r="A26" s="56" t="s">
        <v>303</v>
      </c>
      <c r="B26" s="57"/>
      <c r="C26" s="68" t="s">
        <v>312</v>
      </c>
      <c r="D26" s="59">
        <f>D27</f>
        <v>5.3</v>
      </c>
      <c r="E26" s="59">
        <f>E27</f>
        <v>0</v>
      </c>
      <c r="F26" s="59">
        <f>F27</f>
        <v>0</v>
      </c>
    </row>
    <row r="27" spans="1:6" ht="45">
      <c r="A27" s="73" t="s">
        <v>303</v>
      </c>
      <c r="B27" s="73" t="s">
        <v>22</v>
      </c>
      <c r="C27" s="53" t="s">
        <v>53</v>
      </c>
      <c r="D27" s="74">
        <v>5.3</v>
      </c>
      <c r="E27" s="74">
        <v>0</v>
      </c>
      <c r="F27" s="74">
        <v>0</v>
      </c>
    </row>
    <row r="28" spans="1:6" ht="60">
      <c r="A28" s="56" t="s">
        <v>311</v>
      </c>
      <c r="B28" s="57"/>
      <c r="C28" s="58" t="s">
        <v>304</v>
      </c>
      <c r="D28" s="59">
        <f>D29</f>
        <v>3341.6</v>
      </c>
      <c r="E28" s="59">
        <f>E29</f>
        <v>0</v>
      </c>
      <c r="F28" s="59">
        <f>F29</f>
        <v>0</v>
      </c>
    </row>
    <row r="29" spans="1:6" ht="45">
      <c r="A29" s="52" t="s">
        <v>311</v>
      </c>
      <c r="B29" s="52" t="s">
        <v>22</v>
      </c>
      <c r="C29" s="85" t="s">
        <v>53</v>
      </c>
      <c r="D29" s="54">
        <v>3341.6</v>
      </c>
      <c r="E29" s="54">
        <v>0</v>
      </c>
      <c r="F29" s="54">
        <v>0</v>
      </c>
    </row>
    <row r="30" spans="1:6" ht="90">
      <c r="A30" s="44" t="s">
        <v>2</v>
      </c>
      <c r="B30" s="89" t="s">
        <v>135</v>
      </c>
      <c r="C30" s="68" t="s">
        <v>209</v>
      </c>
      <c r="D30" s="64">
        <f>D31</f>
        <v>1383.7</v>
      </c>
      <c r="E30" s="45">
        <f>E31</f>
        <v>1405.4</v>
      </c>
      <c r="F30" s="45">
        <f>F31</f>
        <v>1405.4</v>
      </c>
    </row>
    <row r="31" spans="1:6" ht="45">
      <c r="A31" s="7" t="s">
        <v>2</v>
      </c>
      <c r="B31" s="7" t="s">
        <v>22</v>
      </c>
      <c r="C31" s="85" t="s">
        <v>53</v>
      </c>
      <c r="D31" s="3">
        <v>1383.7</v>
      </c>
      <c r="E31" s="3">
        <v>1405.4</v>
      </c>
      <c r="F31" s="3">
        <v>1405.4</v>
      </c>
    </row>
    <row r="32" spans="1:6" ht="135">
      <c r="A32" s="25" t="s">
        <v>150</v>
      </c>
      <c r="B32" s="82" t="s">
        <v>135</v>
      </c>
      <c r="C32" s="90" t="s">
        <v>210</v>
      </c>
      <c r="D32" s="84">
        <f>D33</f>
        <v>51436.6</v>
      </c>
      <c r="E32" s="26">
        <f>E33</f>
        <v>50926</v>
      </c>
      <c r="F32" s="26">
        <f>F33</f>
        <v>50926</v>
      </c>
    </row>
    <row r="33" spans="1:6" ht="45">
      <c r="A33" s="7" t="s">
        <v>150</v>
      </c>
      <c r="B33" s="7" t="s">
        <v>22</v>
      </c>
      <c r="C33" s="85" t="s">
        <v>53</v>
      </c>
      <c r="D33" s="3">
        <v>51436.6</v>
      </c>
      <c r="E33" s="3">
        <v>50926</v>
      </c>
      <c r="F33" s="3">
        <v>50926</v>
      </c>
    </row>
    <row r="34" spans="1:6" ht="90">
      <c r="A34" s="16" t="s">
        <v>79</v>
      </c>
      <c r="B34" s="81" t="s">
        <v>135</v>
      </c>
      <c r="C34" s="68" t="s">
        <v>211</v>
      </c>
      <c r="D34" s="83">
        <f>D35</f>
        <v>18003.2</v>
      </c>
      <c r="E34" s="18">
        <f>E35</f>
        <v>17945.2</v>
      </c>
      <c r="F34" s="18">
        <f>F35</f>
        <v>17945.2</v>
      </c>
    </row>
    <row r="35" spans="1:6" ht="45">
      <c r="A35" s="7" t="s">
        <v>79</v>
      </c>
      <c r="B35" s="7" t="s">
        <v>22</v>
      </c>
      <c r="C35" s="53" t="s">
        <v>53</v>
      </c>
      <c r="D35" s="3">
        <v>18003.2</v>
      </c>
      <c r="E35" s="3">
        <v>17945.2</v>
      </c>
      <c r="F35" s="3">
        <v>17945.2</v>
      </c>
    </row>
    <row r="36" spans="1:6" ht="62.25" customHeight="1">
      <c r="A36" s="16" t="s">
        <v>0</v>
      </c>
      <c r="B36" s="146" t="s">
        <v>135</v>
      </c>
      <c r="C36" s="22" t="s">
        <v>212</v>
      </c>
      <c r="D36" s="18">
        <f>D37</f>
        <v>2273.1</v>
      </c>
      <c r="E36" s="18">
        <f>E37</f>
        <v>2000</v>
      </c>
      <c r="F36" s="18">
        <f>F37</f>
        <v>2000</v>
      </c>
    </row>
    <row r="37" spans="1:6" ht="45">
      <c r="A37" s="145" t="s">
        <v>0</v>
      </c>
      <c r="B37" s="61" t="s">
        <v>22</v>
      </c>
      <c r="C37" s="66" t="s">
        <v>53</v>
      </c>
      <c r="D37" s="60">
        <v>2273.1</v>
      </c>
      <c r="E37" s="3">
        <v>2000</v>
      </c>
      <c r="F37" s="3">
        <v>2000</v>
      </c>
    </row>
    <row r="38" spans="1:6" ht="60">
      <c r="A38" s="91" t="s">
        <v>361</v>
      </c>
      <c r="B38" s="149"/>
      <c r="C38" s="162" t="s">
        <v>364</v>
      </c>
      <c r="D38" s="84">
        <f>D39</f>
        <v>1524.8</v>
      </c>
      <c r="E38" s="84">
        <f>E39</f>
        <v>0</v>
      </c>
      <c r="F38" s="84">
        <f>F39</f>
        <v>0</v>
      </c>
    </row>
    <row r="39" spans="1:6" ht="45">
      <c r="A39" s="145" t="s">
        <v>361</v>
      </c>
      <c r="B39" s="61" t="s">
        <v>22</v>
      </c>
      <c r="C39" s="66" t="s">
        <v>53</v>
      </c>
      <c r="D39" s="60">
        <v>1524.8</v>
      </c>
      <c r="E39" s="60">
        <v>0</v>
      </c>
      <c r="F39" s="60">
        <v>0</v>
      </c>
    </row>
    <row r="40" spans="1:6" ht="65.25" customHeight="1">
      <c r="A40" s="91" t="s">
        <v>339</v>
      </c>
      <c r="B40" s="149"/>
      <c r="C40" s="162" t="s">
        <v>340</v>
      </c>
      <c r="D40" s="84">
        <f>D41</f>
        <v>749</v>
      </c>
      <c r="E40" s="84">
        <f>E41</f>
        <v>0</v>
      </c>
      <c r="F40" s="84">
        <f>F41</f>
        <v>0</v>
      </c>
    </row>
    <row r="41" spans="1:6" ht="45">
      <c r="A41" s="145" t="s">
        <v>339</v>
      </c>
      <c r="B41" s="61" t="s">
        <v>22</v>
      </c>
      <c r="C41" s="66" t="s">
        <v>53</v>
      </c>
      <c r="D41" s="60">
        <v>749</v>
      </c>
      <c r="E41" s="3">
        <v>0</v>
      </c>
      <c r="F41" s="3">
        <v>0</v>
      </c>
    </row>
    <row r="42" spans="1:6" ht="107.25" customHeight="1">
      <c r="A42" s="91" t="s">
        <v>151</v>
      </c>
      <c r="B42" s="147" t="s">
        <v>135</v>
      </c>
      <c r="C42" s="90" t="s">
        <v>213</v>
      </c>
      <c r="D42" s="84">
        <f>D43</f>
        <v>1199.0999999999999</v>
      </c>
      <c r="E42" s="26">
        <f>E43</f>
        <v>0</v>
      </c>
      <c r="F42" s="26">
        <f>F43</f>
        <v>0</v>
      </c>
    </row>
    <row r="43" spans="1:6" ht="45">
      <c r="A43" s="7" t="s">
        <v>151</v>
      </c>
      <c r="B43" s="65" t="s">
        <v>22</v>
      </c>
      <c r="C43" s="85" t="s">
        <v>53</v>
      </c>
      <c r="D43" s="3">
        <v>1199.0999999999999</v>
      </c>
      <c r="E43" s="3">
        <v>0</v>
      </c>
      <c r="F43" s="3">
        <v>0</v>
      </c>
    </row>
    <row r="44" spans="1:6" ht="63" customHeight="1">
      <c r="A44" s="16" t="s">
        <v>197</v>
      </c>
      <c r="B44" s="142" t="s">
        <v>135</v>
      </c>
      <c r="C44" s="148" t="s">
        <v>214</v>
      </c>
      <c r="D44" s="83">
        <f>D45</f>
        <v>30</v>
      </c>
      <c r="E44" s="18">
        <f>E45</f>
        <v>32.799999999999997</v>
      </c>
      <c r="F44" s="18">
        <f>F45</f>
        <v>32.799999999999997</v>
      </c>
    </row>
    <row r="45" spans="1:6" ht="45">
      <c r="A45" s="145" t="s">
        <v>197</v>
      </c>
      <c r="B45" s="61" t="s">
        <v>22</v>
      </c>
      <c r="C45" s="66" t="s">
        <v>53</v>
      </c>
      <c r="D45" s="60">
        <v>30</v>
      </c>
      <c r="E45" s="3">
        <v>32.799999999999997</v>
      </c>
      <c r="F45" s="3">
        <v>32.799999999999997</v>
      </c>
    </row>
    <row r="46" spans="1:6" ht="45">
      <c r="A46" s="94" t="s">
        <v>343</v>
      </c>
      <c r="B46" s="67"/>
      <c r="C46" s="86" t="s">
        <v>344</v>
      </c>
      <c r="D46" s="83">
        <f>D47</f>
        <v>16.100000000000001</v>
      </c>
      <c r="E46" s="83">
        <f>E47</f>
        <v>0</v>
      </c>
      <c r="F46" s="83">
        <f>F47</f>
        <v>0</v>
      </c>
    </row>
    <row r="47" spans="1:6" ht="45">
      <c r="A47" s="145" t="s">
        <v>343</v>
      </c>
      <c r="B47" s="61" t="s">
        <v>22</v>
      </c>
      <c r="C47" s="66" t="s">
        <v>53</v>
      </c>
      <c r="D47" s="60">
        <v>16.100000000000001</v>
      </c>
      <c r="E47" s="3">
        <v>0</v>
      </c>
      <c r="F47" s="3">
        <v>0</v>
      </c>
    </row>
    <row r="48" spans="1:6" ht="59.25" customHeight="1">
      <c r="A48" s="91" t="s">
        <v>152</v>
      </c>
      <c r="B48" s="147" t="s">
        <v>135</v>
      </c>
      <c r="C48" s="90" t="s">
        <v>215</v>
      </c>
      <c r="D48" s="84">
        <f>D49</f>
        <v>849</v>
      </c>
      <c r="E48" s="26">
        <f>E49</f>
        <v>0</v>
      </c>
      <c r="F48" s="26">
        <f>F49</f>
        <v>0</v>
      </c>
    </row>
    <row r="49" spans="1:6" ht="45">
      <c r="A49" s="7" t="s">
        <v>152</v>
      </c>
      <c r="B49" s="65" t="s">
        <v>22</v>
      </c>
      <c r="C49" s="85" t="s">
        <v>53</v>
      </c>
      <c r="D49" s="3">
        <v>849</v>
      </c>
      <c r="E49" s="3">
        <v>0</v>
      </c>
      <c r="F49" s="3">
        <v>0</v>
      </c>
    </row>
    <row r="50" spans="1:6" ht="63" customHeight="1">
      <c r="A50" s="139" t="s">
        <v>1</v>
      </c>
      <c r="B50" s="142" t="s">
        <v>135</v>
      </c>
      <c r="C50" s="148" t="s">
        <v>216</v>
      </c>
      <c r="D50" s="144">
        <f>D51</f>
        <v>819</v>
      </c>
      <c r="E50" s="141">
        <f>E51</f>
        <v>928.2</v>
      </c>
      <c r="F50" s="18">
        <f>F51</f>
        <v>928.2</v>
      </c>
    </row>
    <row r="51" spans="1:6" ht="45">
      <c r="A51" s="61" t="s">
        <v>1</v>
      </c>
      <c r="B51" s="61" t="s">
        <v>22</v>
      </c>
      <c r="C51" s="66" t="s">
        <v>53</v>
      </c>
      <c r="D51" s="62">
        <v>819</v>
      </c>
      <c r="E51" s="62">
        <v>928.2</v>
      </c>
      <c r="F51" s="60">
        <v>928.2</v>
      </c>
    </row>
    <row r="52" spans="1:6" ht="45">
      <c r="A52" s="67" t="s">
        <v>341</v>
      </c>
      <c r="B52" s="67"/>
      <c r="C52" s="86" t="s">
        <v>342</v>
      </c>
      <c r="D52" s="79">
        <f>D53</f>
        <v>98.9</v>
      </c>
      <c r="E52" s="79">
        <f>E53</f>
        <v>0</v>
      </c>
      <c r="F52" s="79">
        <f>F53</f>
        <v>0</v>
      </c>
    </row>
    <row r="53" spans="1:6" ht="45">
      <c r="A53" s="61" t="s">
        <v>341</v>
      </c>
      <c r="B53" s="61" t="s">
        <v>22</v>
      </c>
      <c r="C53" s="66" t="s">
        <v>53</v>
      </c>
      <c r="D53" s="62">
        <v>98.9</v>
      </c>
      <c r="E53" s="62">
        <v>0</v>
      </c>
      <c r="F53" s="60">
        <v>0</v>
      </c>
    </row>
    <row r="54" spans="1:6" ht="30">
      <c r="A54" s="149" t="s">
        <v>153</v>
      </c>
      <c r="B54" s="149"/>
      <c r="C54" s="90" t="s">
        <v>217</v>
      </c>
      <c r="D54" s="150">
        <f>D55</f>
        <v>602.1</v>
      </c>
      <c r="E54" s="150">
        <f>E55</f>
        <v>0</v>
      </c>
      <c r="F54" s="84">
        <f>F55</f>
        <v>0</v>
      </c>
    </row>
    <row r="55" spans="1:6" ht="45">
      <c r="A55" s="61" t="s">
        <v>153</v>
      </c>
      <c r="B55" s="61" t="s">
        <v>22</v>
      </c>
      <c r="C55" s="66" t="s">
        <v>53</v>
      </c>
      <c r="D55" s="62">
        <v>602.1</v>
      </c>
      <c r="E55" s="163">
        <v>0</v>
      </c>
      <c r="F55" s="3">
        <v>0</v>
      </c>
    </row>
    <row r="56" spans="1:6" ht="60">
      <c r="A56" s="149" t="s">
        <v>362</v>
      </c>
      <c r="B56" s="149"/>
      <c r="C56" s="162" t="s">
        <v>363</v>
      </c>
      <c r="D56" s="150">
        <f>D57</f>
        <v>653.5</v>
      </c>
      <c r="E56" s="150">
        <f>E57</f>
        <v>0</v>
      </c>
      <c r="F56" s="150">
        <f>F57</f>
        <v>0</v>
      </c>
    </row>
    <row r="57" spans="1:6" ht="45">
      <c r="A57" s="61" t="s">
        <v>362</v>
      </c>
      <c r="B57" s="61" t="s">
        <v>22</v>
      </c>
      <c r="C57" s="66" t="s">
        <v>53</v>
      </c>
      <c r="D57" s="62">
        <v>653.5</v>
      </c>
      <c r="E57" s="163">
        <v>0</v>
      </c>
      <c r="F57" s="3">
        <v>0</v>
      </c>
    </row>
    <row r="58" spans="1:6" ht="28.5">
      <c r="A58" s="164" t="s">
        <v>35</v>
      </c>
      <c r="B58" s="165"/>
      <c r="C58" s="135" t="s">
        <v>112</v>
      </c>
      <c r="D58" s="166">
        <f>D59+D61</f>
        <v>262</v>
      </c>
      <c r="E58" s="29">
        <f>E59+E61</f>
        <v>262</v>
      </c>
      <c r="F58" s="29">
        <f>F59+F61</f>
        <v>262</v>
      </c>
    </row>
    <row r="59" spans="1:6" ht="45">
      <c r="A59" s="27" t="s">
        <v>154</v>
      </c>
      <c r="B59" s="92"/>
      <c r="C59" s="68" t="s">
        <v>218</v>
      </c>
      <c r="D59" s="83">
        <f>D60</f>
        <v>227.2</v>
      </c>
      <c r="E59" s="18">
        <f>E60</f>
        <v>227</v>
      </c>
      <c r="F59" s="18">
        <f>F60</f>
        <v>227</v>
      </c>
    </row>
    <row r="60" spans="1:6" ht="45">
      <c r="A60" s="6" t="s">
        <v>154</v>
      </c>
      <c r="B60" s="7" t="s">
        <v>22</v>
      </c>
      <c r="C60" s="53" t="s">
        <v>53</v>
      </c>
      <c r="D60" s="3">
        <v>227.2</v>
      </c>
      <c r="E60" s="3">
        <v>227</v>
      </c>
      <c r="F60" s="3">
        <v>227</v>
      </c>
    </row>
    <row r="61" spans="1:6" ht="50.25" customHeight="1">
      <c r="A61" s="27" t="s">
        <v>155</v>
      </c>
      <c r="B61" s="28"/>
      <c r="C61" s="22" t="s">
        <v>219</v>
      </c>
      <c r="D61" s="18">
        <f>D62</f>
        <v>34.799999999999997</v>
      </c>
      <c r="E61" s="18">
        <f>E62</f>
        <v>35</v>
      </c>
      <c r="F61" s="18">
        <f>F62</f>
        <v>35</v>
      </c>
    </row>
    <row r="62" spans="1:6" ht="45">
      <c r="A62" s="6" t="s">
        <v>155</v>
      </c>
      <c r="B62" s="7" t="s">
        <v>22</v>
      </c>
      <c r="C62" s="2" t="s">
        <v>53</v>
      </c>
      <c r="D62" s="3">
        <v>34.799999999999997</v>
      </c>
      <c r="E62" s="3">
        <v>35</v>
      </c>
      <c r="F62" s="3">
        <v>35</v>
      </c>
    </row>
    <row r="63" spans="1:6" ht="14.25">
      <c r="A63" s="8" t="s">
        <v>36</v>
      </c>
      <c r="B63" s="8" t="s">
        <v>135</v>
      </c>
      <c r="C63" s="9" t="s">
        <v>37</v>
      </c>
      <c r="D63" s="10">
        <f>D64+D66+D68+D70</f>
        <v>3265.8999999999996</v>
      </c>
      <c r="E63" s="10">
        <f>E64+E66+E68+E70</f>
        <v>3212.8999999999996</v>
      </c>
      <c r="F63" s="10">
        <f>F64+F66+F68+F70</f>
        <v>3212.8999999999996</v>
      </c>
    </row>
    <row r="64" spans="1:6" ht="63.75" customHeight="1">
      <c r="A64" s="16" t="s">
        <v>80</v>
      </c>
      <c r="B64" s="16" t="s">
        <v>135</v>
      </c>
      <c r="C64" s="22" t="s">
        <v>220</v>
      </c>
      <c r="D64" s="18">
        <f>D65</f>
        <v>1407</v>
      </c>
      <c r="E64" s="18">
        <f>E65</f>
        <v>1370.1</v>
      </c>
      <c r="F64" s="18">
        <f>F65</f>
        <v>1370.1</v>
      </c>
    </row>
    <row r="65" spans="1:6" ht="45">
      <c r="A65" s="7" t="s">
        <v>80</v>
      </c>
      <c r="B65" s="7" t="s">
        <v>22</v>
      </c>
      <c r="C65" s="2" t="s">
        <v>53</v>
      </c>
      <c r="D65" s="3">
        <v>1407</v>
      </c>
      <c r="E65" s="3">
        <v>1370.1</v>
      </c>
      <c r="F65" s="3">
        <v>1370.1</v>
      </c>
    </row>
    <row r="66" spans="1:6" ht="32.25" customHeight="1">
      <c r="A66" s="16" t="s">
        <v>156</v>
      </c>
      <c r="B66" s="24" t="s">
        <v>135</v>
      </c>
      <c r="C66" s="17" t="s">
        <v>221</v>
      </c>
      <c r="D66" s="18">
        <f>D67</f>
        <v>894.9</v>
      </c>
      <c r="E66" s="18">
        <f>E67</f>
        <v>925</v>
      </c>
      <c r="F66" s="18">
        <f>F67</f>
        <v>925</v>
      </c>
    </row>
    <row r="67" spans="1:6" ht="45">
      <c r="A67" s="7" t="s">
        <v>156</v>
      </c>
      <c r="B67" s="7" t="s">
        <v>22</v>
      </c>
      <c r="C67" s="2" t="s">
        <v>53</v>
      </c>
      <c r="D67" s="3">
        <v>894.9</v>
      </c>
      <c r="E67" s="3">
        <v>925</v>
      </c>
      <c r="F67" s="3">
        <v>925</v>
      </c>
    </row>
    <row r="68" spans="1:6" ht="33.75" customHeight="1">
      <c r="A68" s="16" t="s">
        <v>81</v>
      </c>
      <c r="B68" s="24" t="s">
        <v>135</v>
      </c>
      <c r="C68" s="22" t="s">
        <v>222</v>
      </c>
      <c r="D68" s="18">
        <f>D69</f>
        <v>648.29999999999995</v>
      </c>
      <c r="E68" s="18">
        <f>E69</f>
        <v>602.1</v>
      </c>
      <c r="F68" s="18">
        <f>F69</f>
        <v>602.1</v>
      </c>
    </row>
    <row r="69" spans="1:6" ht="45">
      <c r="A69" s="7" t="s">
        <v>81</v>
      </c>
      <c r="B69" s="7" t="s">
        <v>22</v>
      </c>
      <c r="C69" s="2" t="s">
        <v>53</v>
      </c>
      <c r="D69" s="3">
        <v>648.29999999999995</v>
      </c>
      <c r="E69" s="3">
        <v>602.1</v>
      </c>
      <c r="F69" s="3">
        <v>602.1</v>
      </c>
    </row>
    <row r="70" spans="1:6" ht="61.5" customHeight="1">
      <c r="A70" s="25" t="s">
        <v>157</v>
      </c>
      <c r="B70" s="25"/>
      <c r="C70" s="37" t="s">
        <v>223</v>
      </c>
      <c r="D70" s="26">
        <f>D71</f>
        <v>315.7</v>
      </c>
      <c r="E70" s="26">
        <f>E71</f>
        <v>315.7</v>
      </c>
      <c r="F70" s="26">
        <f>F71</f>
        <v>315.7</v>
      </c>
    </row>
    <row r="71" spans="1:6" ht="30">
      <c r="A71" s="7" t="s">
        <v>157</v>
      </c>
      <c r="B71" s="7" t="s">
        <v>54</v>
      </c>
      <c r="C71" s="2" t="s">
        <v>55</v>
      </c>
      <c r="D71" s="3">
        <v>315.7</v>
      </c>
      <c r="E71" s="3">
        <v>315.7</v>
      </c>
      <c r="F71" s="3">
        <v>315.7</v>
      </c>
    </row>
    <row r="72" spans="1:6" ht="57">
      <c r="A72" s="12" t="s">
        <v>113</v>
      </c>
      <c r="B72" s="13" t="s">
        <v>135</v>
      </c>
      <c r="C72" s="14" t="s">
        <v>115</v>
      </c>
      <c r="D72" s="15">
        <f>D73+D98+D105+D111+D108</f>
        <v>24159.3</v>
      </c>
      <c r="E72" s="15">
        <f>E73+E98+E105+E111+E108</f>
        <v>21285.200000000001</v>
      </c>
      <c r="F72" s="15">
        <f>F73+F98+F105+F111+F108</f>
        <v>21320.2</v>
      </c>
    </row>
    <row r="73" spans="1:6" ht="42.75">
      <c r="A73" s="8" t="s">
        <v>114</v>
      </c>
      <c r="B73" s="11" t="s">
        <v>135</v>
      </c>
      <c r="C73" s="95" t="s">
        <v>116</v>
      </c>
      <c r="D73" s="10">
        <f>D74+D76+D78+D80+D86+D82+D88+D84+D92+D96+D90+D94</f>
        <v>16930.399999999998</v>
      </c>
      <c r="E73" s="10">
        <f>E74+E76+E78+E80+E86+E82+E88+E84+E92+E96+E90+E94</f>
        <v>14667.1</v>
      </c>
      <c r="F73" s="10">
        <f>F74+F76+F78+F80+F86+F82+F88+F84+F92+F96+F90+F94</f>
        <v>14702.1</v>
      </c>
    </row>
    <row r="74" spans="1:6" ht="25.5" customHeight="1">
      <c r="A74" s="16" t="s">
        <v>158</v>
      </c>
      <c r="B74" s="81" t="s">
        <v>135</v>
      </c>
      <c r="C74" s="68" t="s">
        <v>224</v>
      </c>
      <c r="D74" s="83">
        <f>D75</f>
        <v>50</v>
      </c>
      <c r="E74" s="18">
        <f>E75</f>
        <v>50</v>
      </c>
      <c r="F74" s="18">
        <f>F75</f>
        <v>50</v>
      </c>
    </row>
    <row r="75" spans="1:6" ht="60">
      <c r="A75" s="7" t="s">
        <v>158</v>
      </c>
      <c r="B75" s="7" t="s">
        <v>58</v>
      </c>
      <c r="C75" s="85" t="s">
        <v>59</v>
      </c>
      <c r="D75" s="3">
        <v>50</v>
      </c>
      <c r="E75" s="3">
        <v>50</v>
      </c>
      <c r="F75" s="3">
        <v>50</v>
      </c>
    </row>
    <row r="76" spans="1:6" ht="63" customHeight="1">
      <c r="A76" s="16" t="s">
        <v>117</v>
      </c>
      <c r="B76" s="94" t="s">
        <v>135</v>
      </c>
      <c r="C76" s="68" t="s">
        <v>225</v>
      </c>
      <c r="D76" s="83">
        <f>D77</f>
        <v>3084</v>
      </c>
      <c r="E76" s="18">
        <f>E77</f>
        <v>2715.8</v>
      </c>
      <c r="F76" s="18">
        <f>F77</f>
        <v>2715.8</v>
      </c>
    </row>
    <row r="77" spans="1:6" ht="60">
      <c r="A77" s="7" t="s">
        <v>117</v>
      </c>
      <c r="B77" s="7" t="s">
        <v>58</v>
      </c>
      <c r="C77" s="53" t="s">
        <v>59</v>
      </c>
      <c r="D77" s="3">
        <v>3084</v>
      </c>
      <c r="E77" s="3">
        <v>2715.8</v>
      </c>
      <c r="F77" s="3">
        <v>2715.8</v>
      </c>
    </row>
    <row r="78" spans="1:6" ht="60">
      <c r="A78" s="16" t="s">
        <v>159</v>
      </c>
      <c r="B78" s="16" t="s">
        <v>135</v>
      </c>
      <c r="C78" s="17" t="s">
        <v>200</v>
      </c>
      <c r="D78" s="18">
        <f>D79</f>
        <v>16.600000000000001</v>
      </c>
      <c r="E78" s="18">
        <f>E79</f>
        <v>27</v>
      </c>
      <c r="F78" s="18">
        <f>F79</f>
        <v>27</v>
      </c>
    </row>
    <row r="79" spans="1:6" ht="60">
      <c r="A79" s="7" t="s">
        <v>159</v>
      </c>
      <c r="B79" s="7" t="s">
        <v>58</v>
      </c>
      <c r="C79" s="2" t="s">
        <v>59</v>
      </c>
      <c r="D79" s="3">
        <v>16.600000000000001</v>
      </c>
      <c r="E79" s="3">
        <v>27</v>
      </c>
      <c r="F79" s="3">
        <v>27</v>
      </c>
    </row>
    <row r="80" spans="1:6" ht="33.75" customHeight="1">
      <c r="A80" s="16" t="s">
        <v>280</v>
      </c>
      <c r="B80" s="16" t="s">
        <v>135</v>
      </c>
      <c r="C80" s="22" t="s">
        <v>226</v>
      </c>
      <c r="D80" s="18">
        <f>D81</f>
        <v>10792.1</v>
      </c>
      <c r="E80" s="18">
        <f>E81</f>
        <v>11628.4</v>
      </c>
      <c r="F80" s="18">
        <f>F81</f>
        <v>11663.4</v>
      </c>
    </row>
    <row r="81" spans="1:6" ht="60">
      <c r="A81" s="49" t="s">
        <v>280</v>
      </c>
      <c r="B81" s="70" t="s">
        <v>58</v>
      </c>
      <c r="C81" s="66" t="s">
        <v>59</v>
      </c>
      <c r="D81" s="72">
        <v>10792.1</v>
      </c>
      <c r="E81" s="51">
        <v>11628.4</v>
      </c>
      <c r="F81" s="3">
        <v>11663.4</v>
      </c>
    </row>
    <row r="82" spans="1:6" ht="60">
      <c r="A82" s="67" t="s">
        <v>307</v>
      </c>
      <c r="B82" s="71"/>
      <c r="C82" s="58" t="s">
        <v>308</v>
      </c>
      <c r="D82" s="69">
        <f>D83</f>
        <v>1500.5</v>
      </c>
      <c r="E82" s="69">
        <f>E83</f>
        <v>0</v>
      </c>
      <c r="F82" s="69">
        <f>F83</f>
        <v>0</v>
      </c>
    </row>
    <row r="83" spans="1:6" ht="60">
      <c r="A83" s="128" t="s">
        <v>307</v>
      </c>
      <c r="B83" s="128" t="s">
        <v>58</v>
      </c>
      <c r="C83" s="85" t="s">
        <v>59</v>
      </c>
      <c r="D83" s="129">
        <v>1500.5</v>
      </c>
      <c r="E83" s="129">
        <v>0</v>
      </c>
      <c r="F83" s="72">
        <v>0</v>
      </c>
    </row>
    <row r="84" spans="1:6" ht="45">
      <c r="A84" s="67" t="s">
        <v>323</v>
      </c>
      <c r="B84" s="67"/>
      <c r="C84" s="86" t="s">
        <v>324</v>
      </c>
      <c r="D84" s="79">
        <f>D85</f>
        <v>41.4</v>
      </c>
      <c r="E84" s="79">
        <f>E85</f>
        <v>0</v>
      </c>
      <c r="F84" s="79">
        <f>F85</f>
        <v>0</v>
      </c>
    </row>
    <row r="85" spans="1:6" ht="60">
      <c r="A85" s="61" t="s">
        <v>323</v>
      </c>
      <c r="B85" s="61" t="s">
        <v>58</v>
      </c>
      <c r="C85" s="66" t="s">
        <v>59</v>
      </c>
      <c r="D85" s="62">
        <v>41.4</v>
      </c>
      <c r="E85" s="62">
        <v>0</v>
      </c>
      <c r="F85" s="62">
        <v>0</v>
      </c>
    </row>
    <row r="86" spans="1:6" ht="49.5" customHeight="1">
      <c r="A86" s="44" t="s">
        <v>86</v>
      </c>
      <c r="B86" s="44" t="s">
        <v>135</v>
      </c>
      <c r="C86" s="22" t="s">
        <v>227</v>
      </c>
      <c r="D86" s="45">
        <f>D87</f>
        <v>212.1</v>
      </c>
      <c r="E86" s="45">
        <f>E87</f>
        <v>245.9</v>
      </c>
      <c r="F86" s="45">
        <f>F87</f>
        <v>245.9</v>
      </c>
    </row>
    <row r="87" spans="1:6" ht="60">
      <c r="A87" s="7" t="s">
        <v>86</v>
      </c>
      <c r="B87" s="7" t="s">
        <v>58</v>
      </c>
      <c r="C87" s="2" t="s">
        <v>59</v>
      </c>
      <c r="D87" s="3">
        <v>212.1</v>
      </c>
      <c r="E87" s="3">
        <v>245.9</v>
      </c>
      <c r="F87" s="3">
        <v>245.9</v>
      </c>
    </row>
    <row r="88" spans="1:6" ht="45">
      <c r="A88" s="16" t="s">
        <v>310</v>
      </c>
      <c r="B88" s="16"/>
      <c r="C88" s="42" t="s">
        <v>309</v>
      </c>
      <c r="D88" s="18">
        <f>D89</f>
        <v>114</v>
      </c>
      <c r="E88" s="18">
        <f>E89</f>
        <v>0</v>
      </c>
      <c r="F88" s="18">
        <f>F89</f>
        <v>0</v>
      </c>
    </row>
    <row r="89" spans="1:6" ht="60">
      <c r="A89" s="7" t="s">
        <v>310</v>
      </c>
      <c r="B89" s="7" t="s">
        <v>58</v>
      </c>
      <c r="C89" s="2" t="s">
        <v>59</v>
      </c>
      <c r="D89" s="3">
        <v>114</v>
      </c>
      <c r="E89" s="3">
        <v>0</v>
      </c>
      <c r="F89" s="3">
        <v>0</v>
      </c>
    </row>
    <row r="90" spans="1:6" ht="75">
      <c r="A90" s="25" t="s">
        <v>365</v>
      </c>
      <c r="B90" s="25"/>
      <c r="C90" s="167" t="s">
        <v>366</v>
      </c>
      <c r="D90" s="26">
        <f>D91</f>
        <v>35.1</v>
      </c>
      <c r="E90" s="26">
        <f>E91</f>
        <v>0</v>
      </c>
      <c r="F90" s="26">
        <f>F91</f>
        <v>0</v>
      </c>
    </row>
    <row r="91" spans="1:6" ht="60">
      <c r="A91" s="7" t="s">
        <v>365</v>
      </c>
      <c r="B91" s="7" t="s">
        <v>58</v>
      </c>
      <c r="C91" s="2" t="s">
        <v>59</v>
      </c>
      <c r="D91" s="3">
        <v>35.1</v>
      </c>
      <c r="E91" s="3">
        <v>0</v>
      </c>
      <c r="F91" s="3">
        <v>0</v>
      </c>
    </row>
    <row r="92" spans="1:6" ht="45">
      <c r="A92" s="25" t="s">
        <v>345</v>
      </c>
      <c r="B92" s="25"/>
      <c r="C92" s="167" t="s">
        <v>346</v>
      </c>
      <c r="D92" s="26">
        <f>D93</f>
        <v>18.8</v>
      </c>
      <c r="E92" s="26">
        <f>E93</f>
        <v>0</v>
      </c>
      <c r="F92" s="26">
        <f>F93</f>
        <v>0</v>
      </c>
    </row>
    <row r="93" spans="1:6" ht="60">
      <c r="A93" s="7" t="s">
        <v>345</v>
      </c>
      <c r="B93" s="7" t="s">
        <v>58</v>
      </c>
      <c r="C93" s="2" t="s">
        <v>59</v>
      </c>
      <c r="D93" s="3">
        <v>18.8</v>
      </c>
      <c r="E93" s="3">
        <v>0</v>
      </c>
      <c r="F93" s="3">
        <v>0</v>
      </c>
    </row>
    <row r="94" spans="1:6" ht="75">
      <c r="A94" s="25" t="s">
        <v>367</v>
      </c>
      <c r="B94" s="25"/>
      <c r="C94" s="167" t="s">
        <v>368</v>
      </c>
      <c r="D94" s="26">
        <f>D95</f>
        <v>240.8</v>
      </c>
      <c r="E94" s="26">
        <f>E95</f>
        <v>0</v>
      </c>
      <c r="F94" s="26">
        <f>F95</f>
        <v>0</v>
      </c>
    </row>
    <row r="95" spans="1:6" ht="60">
      <c r="A95" s="7" t="s">
        <v>367</v>
      </c>
      <c r="B95" s="7" t="s">
        <v>58</v>
      </c>
      <c r="C95" s="2" t="s">
        <v>59</v>
      </c>
      <c r="D95" s="3">
        <v>240.8</v>
      </c>
      <c r="E95" s="3">
        <v>0</v>
      </c>
      <c r="F95" s="3">
        <v>0</v>
      </c>
    </row>
    <row r="96" spans="1:6" ht="60">
      <c r="A96" s="25" t="s">
        <v>347</v>
      </c>
      <c r="B96" s="25"/>
      <c r="C96" s="167" t="s">
        <v>348</v>
      </c>
      <c r="D96" s="26">
        <f>D97</f>
        <v>825</v>
      </c>
      <c r="E96" s="26">
        <f>E97</f>
        <v>0</v>
      </c>
      <c r="F96" s="26">
        <f>F97</f>
        <v>0</v>
      </c>
    </row>
    <row r="97" spans="1:6" ht="60">
      <c r="A97" s="7" t="s">
        <v>347</v>
      </c>
      <c r="B97" s="7" t="s">
        <v>58</v>
      </c>
      <c r="C97" s="2" t="s">
        <v>59</v>
      </c>
      <c r="D97" s="3">
        <v>825</v>
      </c>
      <c r="E97" s="3">
        <v>0</v>
      </c>
      <c r="F97" s="3">
        <v>0</v>
      </c>
    </row>
    <row r="98" spans="1:6" ht="60.75" customHeight="1">
      <c r="A98" s="8" t="s">
        <v>87</v>
      </c>
      <c r="B98" s="8" t="s">
        <v>135</v>
      </c>
      <c r="C98" s="9" t="s">
        <v>88</v>
      </c>
      <c r="D98" s="10">
        <f>D99+D103+D101</f>
        <v>3141</v>
      </c>
      <c r="E98" s="10">
        <f>E99+E103+E101</f>
        <v>2936.9</v>
      </c>
      <c r="F98" s="10">
        <f>F99+F103+F101</f>
        <v>2936.9</v>
      </c>
    </row>
    <row r="99" spans="1:6" ht="60">
      <c r="A99" s="16" t="s">
        <v>278</v>
      </c>
      <c r="B99" s="16" t="s">
        <v>135</v>
      </c>
      <c r="C99" s="22" t="s">
        <v>228</v>
      </c>
      <c r="D99" s="18">
        <f>D100</f>
        <v>2937.4</v>
      </c>
      <c r="E99" s="18">
        <f>E100</f>
        <v>2924.9</v>
      </c>
      <c r="F99" s="18">
        <f>F100</f>
        <v>2924.9</v>
      </c>
    </row>
    <row r="100" spans="1:6" ht="60">
      <c r="A100" s="49" t="s">
        <v>278</v>
      </c>
      <c r="B100" s="49" t="s">
        <v>58</v>
      </c>
      <c r="C100" s="50" t="s">
        <v>59</v>
      </c>
      <c r="D100" s="51">
        <v>2937.4</v>
      </c>
      <c r="E100" s="3">
        <v>2924.9</v>
      </c>
      <c r="F100" s="3">
        <v>2924.9</v>
      </c>
    </row>
    <row r="101" spans="1:6" ht="60">
      <c r="A101" s="67" t="s">
        <v>305</v>
      </c>
      <c r="B101" s="67"/>
      <c r="C101" s="58" t="s">
        <v>306</v>
      </c>
      <c r="D101" s="69">
        <f>D102</f>
        <v>168.1</v>
      </c>
      <c r="E101" s="69">
        <f>E102</f>
        <v>0</v>
      </c>
      <c r="F101" s="69">
        <f>F102</f>
        <v>0</v>
      </c>
    </row>
    <row r="102" spans="1:6" ht="60">
      <c r="A102" s="61" t="s">
        <v>305</v>
      </c>
      <c r="B102" s="61" t="s">
        <v>58</v>
      </c>
      <c r="C102" s="66" t="s">
        <v>59</v>
      </c>
      <c r="D102" s="63">
        <v>168.1</v>
      </c>
      <c r="E102" s="60">
        <v>0</v>
      </c>
      <c r="F102" s="3">
        <v>0</v>
      </c>
    </row>
    <row r="103" spans="1:6" ht="45">
      <c r="A103" s="67" t="s">
        <v>160</v>
      </c>
      <c r="B103" s="67" t="s">
        <v>135</v>
      </c>
      <c r="C103" s="68" t="s">
        <v>229</v>
      </c>
      <c r="D103" s="64">
        <f>D104</f>
        <v>35.5</v>
      </c>
      <c r="E103" s="18">
        <f>E104</f>
        <v>12</v>
      </c>
      <c r="F103" s="18">
        <f>F104</f>
        <v>12</v>
      </c>
    </row>
    <row r="104" spans="1:6" ht="60">
      <c r="A104" s="65" t="s">
        <v>160</v>
      </c>
      <c r="B104" s="65" t="s">
        <v>58</v>
      </c>
      <c r="C104" s="53" t="s">
        <v>59</v>
      </c>
      <c r="D104" s="3">
        <v>35.5</v>
      </c>
      <c r="E104" s="3">
        <v>12</v>
      </c>
      <c r="F104" s="3">
        <v>12</v>
      </c>
    </row>
    <row r="105" spans="1:6" ht="28.5">
      <c r="A105" s="8" t="s">
        <v>89</v>
      </c>
      <c r="B105" s="8" t="s">
        <v>135</v>
      </c>
      <c r="C105" s="9" t="s">
        <v>90</v>
      </c>
      <c r="D105" s="10">
        <f t="shared" ref="D105:F106" si="0">D106</f>
        <v>12</v>
      </c>
      <c r="E105" s="10">
        <f t="shared" si="0"/>
        <v>29</v>
      </c>
      <c r="F105" s="10">
        <f t="shared" si="0"/>
        <v>29</v>
      </c>
    </row>
    <row r="106" spans="1:6" ht="45">
      <c r="A106" s="16" t="s">
        <v>198</v>
      </c>
      <c r="B106" s="16" t="s">
        <v>135</v>
      </c>
      <c r="C106" s="22" t="s">
        <v>230</v>
      </c>
      <c r="D106" s="18">
        <f t="shared" si="0"/>
        <v>12</v>
      </c>
      <c r="E106" s="18">
        <f t="shared" si="0"/>
        <v>29</v>
      </c>
      <c r="F106" s="18">
        <f t="shared" si="0"/>
        <v>29</v>
      </c>
    </row>
    <row r="107" spans="1:6" ht="60">
      <c r="A107" s="7" t="s">
        <v>198</v>
      </c>
      <c r="B107" s="7" t="s">
        <v>58</v>
      </c>
      <c r="C107" s="2" t="s">
        <v>59</v>
      </c>
      <c r="D107" s="3">
        <v>12</v>
      </c>
      <c r="E107" s="3">
        <v>29</v>
      </c>
      <c r="F107" s="3">
        <v>29</v>
      </c>
    </row>
    <row r="108" spans="1:6" ht="28.5">
      <c r="A108" s="97" t="s">
        <v>91</v>
      </c>
      <c r="B108" s="97" t="s">
        <v>135</v>
      </c>
      <c r="C108" s="95" t="s">
        <v>92</v>
      </c>
      <c r="D108" s="98">
        <f t="shared" ref="D108:F109" si="1">D109</f>
        <v>83.5</v>
      </c>
      <c r="E108" s="98">
        <f t="shared" si="1"/>
        <v>32</v>
      </c>
      <c r="F108" s="29">
        <f t="shared" si="1"/>
        <v>32</v>
      </c>
    </row>
    <row r="109" spans="1:6" ht="38.25" customHeight="1">
      <c r="A109" s="67" t="s">
        <v>161</v>
      </c>
      <c r="B109" s="67"/>
      <c r="C109" s="68" t="s">
        <v>231</v>
      </c>
      <c r="D109" s="79">
        <f t="shared" si="1"/>
        <v>83.5</v>
      </c>
      <c r="E109" s="79">
        <f t="shared" si="1"/>
        <v>32</v>
      </c>
      <c r="F109" s="83">
        <f t="shared" si="1"/>
        <v>32</v>
      </c>
    </row>
    <row r="110" spans="1:6" ht="60">
      <c r="A110" s="99" t="s">
        <v>161</v>
      </c>
      <c r="B110" s="99" t="s">
        <v>58</v>
      </c>
      <c r="C110" s="85" t="s">
        <v>59</v>
      </c>
      <c r="D110" s="100">
        <v>83.5</v>
      </c>
      <c r="E110" s="100">
        <v>32</v>
      </c>
      <c r="F110" s="3">
        <v>32</v>
      </c>
    </row>
    <row r="111" spans="1:6" ht="14.25">
      <c r="A111" s="46" t="s">
        <v>93</v>
      </c>
      <c r="B111" s="46" t="s">
        <v>135</v>
      </c>
      <c r="C111" s="77" t="s">
        <v>37</v>
      </c>
      <c r="D111" s="48">
        <f>D112+D114+D116</f>
        <v>3992.4</v>
      </c>
      <c r="E111" s="48">
        <f>E112+E114+E116</f>
        <v>3620.2</v>
      </c>
      <c r="F111" s="96">
        <f>F112+F114+F116</f>
        <v>3620.2</v>
      </c>
    </row>
    <row r="112" spans="1:6" ht="75" customHeight="1">
      <c r="A112" s="67" t="s">
        <v>94</v>
      </c>
      <c r="B112" s="67" t="s">
        <v>135</v>
      </c>
      <c r="C112" s="68" t="s">
        <v>232</v>
      </c>
      <c r="D112" s="79">
        <f>D113</f>
        <v>1322.9</v>
      </c>
      <c r="E112" s="79">
        <f>E113</f>
        <v>1151</v>
      </c>
      <c r="F112" s="83">
        <f>F113</f>
        <v>1151</v>
      </c>
    </row>
    <row r="113" spans="1:6" ht="60">
      <c r="A113" s="99" t="s">
        <v>94</v>
      </c>
      <c r="B113" s="99" t="s">
        <v>58</v>
      </c>
      <c r="C113" s="85" t="s">
        <v>59</v>
      </c>
      <c r="D113" s="100">
        <v>1322.9</v>
      </c>
      <c r="E113" s="100">
        <v>1151</v>
      </c>
      <c r="F113" s="3">
        <v>1151</v>
      </c>
    </row>
    <row r="114" spans="1:6" ht="45">
      <c r="A114" s="67" t="s">
        <v>162</v>
      </c>
      <c r="B114" s="67"/>
      <c r="C114" s="68" t="s">
        <v>233</v>
      </c>
      <c r="D114" s="79">
        <f>D115</f>
        <v>1286.0999999999999</v>
      </c>
      <c r="E114" s="79">
        <f>E115</f>
        <v>1137.7</v>
      </c>
      <c r="F114" s="83">
        <f>F115</f>
        <v>1137.7</v>
      </c>
    </row>
    <row r="115" spans="1:6" ht="60">
      <c r="A115" s="99" t="s">
        <v>162</v>
      </c>
      <c r="B115" s="99" t="s">
        <v>58</v>
      </c>
      <c r="C115" s="85" t="s">
        <v>59</v>
      </c>
      <c r="D115" s="100">
        <v>1286.0999999999999</v>
      </c>
      <c r="E115" s="100">
        <v>1137.7</v>
      </c>
      <c r="F115" s="3">
        <v>1137.7</v>
      </c>
    </row>
    <row r="116" spans="1:6" ht="48.75" customHeight="1">
      <c r="A116" s="67" t="s">
        <v>199</v>
      </c>
      <c r="B116" s="67"/>
      <c r="C116" s="68" t="s">
        <v>234</v>
      </c>
      <c r="D116" s="79">
        <f>D117</f>
        <v>1383.4</v>
      </c>
      <c r="E116" s="79">
        <f>E117</f>
        <v>1331.5</v>
      </c>
      <c r="F116" s="83">
        <f>F117</f>
        <v>1331.5</v>
      </c>
    </row>
    <row r="117" spans="1:6" ht="60">
      <c r="A117" s="65" t="s">
        <v>199</v>
      </c>
      <c r="B117" s="65" t="s">
        <v>58</v>
      </c>
      <c r="C117" s="53" t="s">
        <v>59</v>
      </c>
      <c r="D117" s="75">
        <v>1383.4</v>
      </c>
      <c r="E117" s="75">
        <v>1331.5</v>
      </c>
      <c r="F117" s="3">
        <v>1331.5</v>
      </c>
    </row>
    <row r="118" spans="1:6" ht="71.25">
      <c r="A118" s="101" t="s">
        <v>38</v>
      </c>
      <c r="B118" s="102" t="s">
        <v>135</v>
      </c>
      <c r="C118" s="103" t="s">
        <v>61</v>
      </c>
      <c r="D118" s="104">
        <f>D119+D124</f>
        <v>2378.4</v>
      </c>
      <c r="E118" s="104">
        <f>E119+E124</f>
        <v>2407.5</v>
      </c>
      <c r="F118" s="104">
        <f>F119+F124</f>
        <v>2407.5</v>
      </c>
    </row>
    <row r="119" spans="1:6" ht="28.5">
      <c r="A119" s="46" t="s">
        <v>111</v>
      </c>
      <c r="B119" s="47" t="s">
        <v>135</v>
      </c>
      <c r="C119" s="77" t="s">
        <v>57</v>
      </c>
      <c r="D119" s="48">
        <f>D120+D122</f>
        <v>180</v>
      </c>
      <c r="E119" s="48">
        <f>E120+E122</f>
        <v>180</v>
      </c>
      <c r="F119" s="48">
        <f>F120+F122</f>
        <v>180</v>
      </c>
    </row>
    <row r="120" spans="1:6" ht="35.25" customHeight="1">
      <c r="A120" s="67" t="s">
        <v>163</v>
      </c>
      <c r="B120" s="105" t="s">
        <v>135</v>
      </c>
      <c r="C120" s="68" t="s">
        <v>235</v>
      </c>
      <c r="D120" s="79">
        <f>D121</f>
        <v>59.6</v>
      </c>
      <c r="E120" s="79">
        <f>E121</f>
        <v>78</v>
      </c>
      <c r="F120" s="79">
        <f>F121</f>
        <v>78</v>
      </c>
    </row>
    <row r="121" spans="1:6" ht="60">
      <c r="A121" s="99" t="s">
        <v>163</v>
      </c>
      <c r="B121" s="99" t="s">
        <v>58</v>
      </c>
      <c r="C121" s="85" t="s">
        <v>59</v>
      </c>
      <c r="D121" s="100">
        <v>59.6</v>
      </c>
      <c r="E121" s="100">
        <v>78</v>
      </c>
      <c r="F121" s="100">
        <v>78</v>
      </c>
    </row>
    <row r="122" spans="1:6" ht="37.5" customHeight="1">
      <c r="A122" s="67" t="s">
        <v>164</v>
      </c>
      <c r="B122" s="67" t="s">
        <v>135</v>
      </c>
      <c r="C122" s="68" t="s">
        <v>236</v>
      </c>
      <c r="D122" s="79">
        <f>D123</f>
        <v>120.4</v>
      </c>
      <c r="E122" s="79">
        <f>E123</f>
        <v>102</v>
      </c>
      <c r="F122" s="79">
        <f>F123</f>
        <v>102</v>
      </c>
    </row>
    <row r="123" spans="1:6" ht="60">
      <c r="A123" s="99" t="s">
        <v>164</v>
      </c>
      <c r="B123" s="99" t="s">
        <v>58</v>
      </c>
      <c r="C123" s="85" t="s">
        <v>59</v>
      </c>
      <c r="D123" s="100">
        <v>120.4</v>
      </c>
      <c r="E123" s="100">
        <v>102</v>
      </c>
      <c r="F123" s="100">
        <v>102</v>
      </c>
    </row>
    <row r="124" spans="1:6" ht="71.25">
      <c r="A124" s="46" t="s">
        <v>41</v>
      </c>
      <c r="B124" s="46" t="s">
        <v>135</v>
      </c>
      <c r="C124" s="77" t="s">
        <v>60</v>
      </c>
      <c r="D124" s="48">
        <f>D125+D127+D129+D131</f>
        <v>2198.4</v>
      </c>
      <c r="E124" s="48">
        <f>E125+E127+E129+E131</f>
        <v>2227.5</v>
      </c>
      <c r="F124" s="48">
        <f>F125+F127+F129+F131</f>
        <v>2227.5</v>
      </c>
    </row>
    <row r="125" spans="1:6" ht="66" customHeight="1">
      <c r="A125" s="67" t="s">
        <v>279</v>
      </c>
      <c r="B125" s="67" t="s">
        <v>135</v>
      </c>
      <c r="C125" s="68" t="s">
        <v>237</v>
      </c>
      <c r="D125" s="79">
        <f>D126</f>
        <v>1843.5</v>
      </c>
      <c r="E125" s="79">
        <f>E126</f>
        <v>1877.5</v>
      </c>
      <c r="F125" s="79">
        <f>F126</f>
        <v>1877.5</v>
      </c>
    </row>
    <row r="126" spans="1:6" ht="60">
      <c r="A126" s="99" t="s">
        <v>279</v>
      </c>
      <c r="B126" s="99" t="s">
        <v>58</v>
      </c>
      <c r="C126" s="85" t="s">
        <v>59</v>
      </c>
      <c r="D126" s="100">
        <v>1843.5</v>
      </c>
      <c r="E126" s="100">
        <v>1877.5</v>
      </c>
      <c r="F126" s="100">
        <v>1877.5</v>
      </c>
    </row>
    <row r="127" spans="1:6" ht="66" customHeight="1">
      <c r="A127" s="67" t="s">
        <v>165</v>
      </c>
      <c r="B127" s="67" t="s">
        <v>135</v>
      </c>
      <c r="C127" s="68" t="s">
        <v>238</v>
      </c>
      <c r="D127" s="79">
        <f>D128</f>
        <v>32.1</v>
      </c>
      <c r="E127" s="79">
        <f>E128</f>
        <v>60</v>
      </c>
      <c r="F127" s="79">
        <f>F128</f>
        <v>60</v>
      </c>
    </row>
    <row r="128" spans="1:6" ht="60">
      <c r="A128" s="99" t="s">
        <v>165</v>
      </c>
      <c r="B128" s="99" t="s">
        <v>58</v>
      </c>
      <c r="C128" s="85" t="s">
        <v>59</v>
      </c>
      <c r="D128" s="100">
        <v>32.1</v>
      </c>
      <c r="E128" s="100">
        <v>60</v>
      </c>
      <c r="F128" s="100">
        <v>60</v>
      </c>
    </row>
    <row r="129" spans="1:6" ht="66" customHeight="1">
      <c r="A129" s="67" t="s">
        <v>166</v>
      </c>
      <c r="B129" s="67" t="s">
        <v>135</v>
      </c>
      <c r="C129" s="68" t="s">
        <v>239</v>
      </c>
      <c r="D129" s="79">
        <f>D130</f>
        <v>159.4</v>
      </c>
      <c r="E129" s="79">
        <f>E130</f>
        <v>140</v>
      </c>
      <c r="F129" s="79">
        <f>F130</f>
        <v>140</v>
      </c>
    </row>
    <row r="130" spans="1:6" ht="60">
      <c r="A130" s="99" t="s">
        <v>166</v>
      </c>
      <c r="B130" s="99" t="s">
        <v>58</v>
      </c>
      <c r="C130" s="85" t="s">
        <v>59</v>
      </c>
      <c r="D130" s="100">
        <v>159.4</v>
      </c>
      <c r="E130" s="100">
        <v>140</v>
      </c>
      <c r="F130" s="100">
        <v>140</v>
      </c>
    </row>
    <row r="131" spans="1:6" ht="36" customHeight="1">
      <c r="A131" s="67" t="s">
        <v>42</v>
      </c>
      <c r="B131" s="67" t="s">
        <v>135</v>
      </c>
      <c r="C131" s="68" t="s">
        <v>240</v>
      </c>
      <c r="D131" s="79">
        <f>D132</f>
        <v>163.4</v>
      </c>
      <c r="E131" s="79">
        <f>E132</f>
        <v>150</v>
      </c>
      <c r="F131" s="79">
        <f>F132</f>
        <v>150</v>
      </c>
    </row>
    <row r="132" spans="1:6" ht="60">
      <c r="A132" s="99" t="s">
        <v>42</v>
      </c>
      <c r="B132" s="99" t="s">
        <v>58</v>
      </c>
      <c r="C132" s="85" t="s">
        <v>59</v>
      </c>
      <c r="D132" s="100">
        <v>163.4</v>
      </c>
      <c r="E132" s="100">
        <v>150</v>
      </c>
      <c r="F132" s="100">
        <v>150</v>
      </c>
    </row>
    <row r="133" spans="1:6" ht="99.75">
      <c r="A133" s="106" t="s">
        <v>43</v>
      </c>
      <c r="B133" s="106" t="s">
        <v>135</v>
      </c>
      <c r="C133" s="107" t="s">
        <v>7</v>
      </c>
      <c r="D133" s="108">
        <f>D134+D137+D142+D145+D158</f>
        <v>626.29999999999995</v>
      </c>
      <c r="E133" s="108">
        <f>E134+E137+E142+E145+E158</f>
        <v>780</v>
      </c>
      <c r="F133" s="108">
        <f>F134+F137+F142+F145+F158</f>
        <v>529.4</v>
      </c>
    </row>
    <row r="134" spans="1:6" ht="43.5" customHeight="1">
      <c r="A134" s="46" t="s">
        <v>8</v>
      </c>
      <c r="B134" s="46" t="s">
        <v>135</v>
      </c>
      <c r="C134" s="77" t="s">
        <v>82</v>
      </c>
      <c r="D134" s="48">
        <f t="shared" ref="D134:F135" si="2">D135</f>
        <v>127.8</v>
      </c>
      <c r="E134" s="48">
        <f t="shared" si="2"/>
        <v>110</v>
      </c>
      <c r="F134" s="48">
        <f t="shared" si="2"/>
        <v>109.4</v>
      </c>
    </row>
    <row r="135" spans="1:6" ht="45.75" customHeight="1">
      <c r="A135" s="67" t="s">
        <v>167</v>
      </c>
      <c r="B135" s="67" t="s">
        <v>135</v>
      </c>
      <c r="C135" s="86" t="s">
        <v>83</v>
      </c>
      <c r="D135" s="79">
        <f t="shared" si="2"/>
        <v>127.8</v>
      </c>
      <c r="E135" s="79">
        <f t="shared" si="2"/>
        <v>110</v>
      </c>
      <c r="F135" s="79">
        <f t="shared" si="2"/>
        <v>109.4</v>
      </c>
    </row>
    <row r="136" spans="1:6" ht="30">
      <c r="A136" s="99" t="s">
        <v>167</v>
      </c>
      <c r="B136" s="99" t="s">
        <v>54</v>
      </c>
      <c r="C136" s="85" t="s">
        <v>55</v>
      </c>
      <c r="D136" s="100">
        <v>127.8</v>
      </c>
      <c r="E136" s="100">
        <v>110</v>
      </c>
      <c r="F136" s="100">
        <v>109.4</v>
      </c>
    </row>
    <row r="137" spans="1:6" ht="46.5" customHeight="1">
      <c r="A137" s="46" t="s">
        <v>97</v>
      </c>
      <c r="B137" s="46" t="s">
        <v>135</v>
      </c>
      <c r="C137" s="77" t="s">
        <v>84</v>
      </c>
      <c r="D137" s="48">
        <f>D138+D140</f>
        <v>315.8</v>
      </c>
      <c r="E137" s="48">
        <f>E138+E140</f>
        <v>300</v>
      </c>
      <c r="F137" s="48">
        <f>F138+F140</f>
        <v>50</v>
      </c>
    </row>
    <row r="138" spans="1:6" ht="65.25" customHeight="1">
      <c r="A138" s="44" t="s">
        <v>168</v>
      </c>
      <c r="B138" s="44" t="s">
        <v>135</v>
      </c>
      <c r="C138" s="22" t="s">
        <v>241</v>
      </c>
      <c r="D138" s="45">
        <f>D139</f>
        <v>0</v>
      </c>
      <c r="E138" s="45">
        <f>E139</f>
        <v>50</v>
      </c>
      <c r="F138" s="45">
        <f>F139</f>
        <v>50</v>
      </c>
    </row>
    <row r="139" spans="1:6" ht="45">
      <c r="A139" s="7" t="s">
        <v>168</v>
      </c>
      <c r="B139" s="7" t="s">
        <v>24</v>
      </c>
      <c r="C139" s="2" t="s">
        <v>85</v>
      </c>
      <c r="D139" s="3">
        <v>0</v>
      </c>
      <c r="E139" s="3">
        <v>50</v>
      </c>
      <c r="F139" s="3">
        <v>50</v>
      </c>
    </row>
    <row r="140" spans="1:6" ht="79.5" customHeight="1">
      <c r="A140" s="16" t="s">
        <v>98</v>
      </c>
      <c r="B140" s="16" t="s">
        <v>135</v>
      </c>
      <c r="C140" s="17" t="s">
        <v>96</v>
      </c>
      <c r="D140" s="18">
        <f>D141</f>
        <v>315.8</v>
      </c>
      <c r="E140" s="18">
        <f>E141</f>
        <v>250</v>
      </c>
      <c r="F140" s="18">
        <f>F141</f>
        <v>0</v>
      </c>
    </row>
    <row r="141" spans="1:6" ht="45">
      <c r="A141" s="7" t="s">
        <v>98</v>
      </c>
      <c r="B141" s="7" t="s">
        <v>24</v>
      </c>
      <c r="C141" s="2" t="s">
        <v>85</v>
      </c>
      <c r="D141" s="3">
        <v>315.8</v>
      </c>
      <c r="E141" s="3">
        <v>250</v>
      </c>
      <c r="F141" s="3">
        <v>0</v>
      </c>
    </row>
    <row r="142" spans="1:6" ht="42.75">
      <c r="A142" s="8" t="s">
        <v>100</v>
      </c>
      <c r="B142" s="8" t="s">
        <v>135</v>
      </c>
      <c r="C142" s="9" t="s">
        <v>99</v>
      </c>
      <c r="D142" s="10">
        <f t="shared" ref="D142:F143" si="3">D143</f>
        <v>16.3</v>
      </c>
      <c r="E142" s="10">
        <f t="shared" si="3"/>
        <v>30</v>
      </c>
      <c r="F142" s="10">
        <f t="shared" si="3"/>
        <v>30</v>
      </c>
    </row>
    <row r="143" spans="1:6" ht="60" customHeight="1">
      <c r="A143" s="16" t="s">
        <v>242</v>
      </c>
      <c r="B143" s="16" t="s">
        <v>135</v>
      </c>
      <c r="C143" s="17" t="s">
        <v>101</v>
      </c>
      <c r="D143" s="18">
        <f t="shared" si="3"/>
        <v>16.3</v>
      </c>
      <c r="E143" s="18">
        <f t="shared" si="3"/>
        <v>30</v>
      </c>
      <c r="F143" s="18">
        <f t="shared" si="3"/>
        <v>30</v>
      </c>
    </row>
    <row r="144" spans="1:6" ht="30">
      <c r="A144" s="7" t="s">
        <v>242</v>
      </c>
      <c r="B144" s="7" t="s">
        <v>54</v>
      </c>
      <c r="C144" s="2" t="s">
        <v>55</v>
      </c>
      <c r="D144" s="3">
        <v>16.3</v>
      </c>
      <c r="E144" s="3">
        <v>30</v>
      </c>
      <c r="F144" s="3">
        <v>30</v>
      </c>
    </row>
    <row r="145" spans="1:6" ht="65.25" customHeight="1">
      <c r="A145" s="21" t="s">
        <v>103</v>
      </c>
      <c r="B145" s="19"/>
      <c r="C145" s="20" t="s">
        <v>102</v>
      </c>
      <c r="D145" s="29">
        <f>D146+D148+D150+D152+D156+D154</f>
        <v>153.1</v>
      </c>
      <c r="E145" s="29">
        <f>E146+E148+E150+E152+E156+E154</f>
        <v>300</v>
      </c>
      <c r="F145" s="29">
        <f>F146+F148+F150+F152+F156+F154</f>
        <v>300</v>
      </c>
    </row>
    <row r="146" spans="1:6" ht="47.25" customHeight="1">
      <c r="A146" s="16" t="s">
        <v>169</v>
      </c>
      <c r="B146" s="16"/>
      <c r="C146" s="17" t="s">
        <v>104</v>
      </c>
      <c r="D146" s="18">
        <f>D147</f>
        <v>12</v>
      </c>
      <c r="E146" s="18">
        <f>E147</f>
        <v>23</v>
      </c>
      <c r="F146" s="18">
        <f>F147</f>
        <v>23</v>
      </c>
    </row>
    <row r="147" spans="1:6" ht="45">
      <c r="A147" s="7" t="s">
        <v>169</v>
      </c>
      <c r="B147" s="7" t="s">
        <v>24</v>
      </c>
      <c r="C147" s="2" t="s">
        <v>85</v>
      </c>
      <c r="D147" s="3">
        <v>12</v>
      </c>
      <c r="E147" s="3">
        <v>23</v>
      </c>
      <c r="F147" s="3">
        <v>23</v>
      </c>
    </row>
    <row r="148" spans="1:6" ht="45">
      <c r="A148" s="16" t="s">
        <v>169</v>
      </c>
      <c r="B148" s="16"/>
      <c r="C148" s="17" t="s">
        <v>104</v>
      </c>
      <c r="D148" s="18">
        <f>D149</f>
        <v>18.399999999999999</v>
      </c>
      <c r="E148" s="18">
        <f>E149</f>
        <v>15.5</v>
      </c>
      <c r="F148" s="18">
        <f>F149</f>
        <v>15.5</v>
      </c>
    </row>
    <row r="149" spans="1:6" ht="45">
      <c r="A149" s="7" t="s">
        <v>169</v>
      </c>
      <c r="B149" s="7" t="s">
        <v>74</v>
      </c>
      <c r="C149" s="2" t="s">
        <v>95</v>
      </c>
      <c r="D149" s="3">
        <v>18.399999999999999</v>
      </c>
      <c r="E149" s="3">
        <v>15.5</v>
      </c>
      <c r="F149" s="3">
        <v>15.5</v>
      </c>
    </row>
    <row r="150" spans="1:6" ht="45">
      <c r="A150" s="16" t="s">
        <v>169</v>
      </c>
      <c r="B150" s="16"/>
      <c r="C150" s="17" t="s">
        <v>104</v>
      </c>
      <c r="D150" s="18">
        <f>D151</f>
        <v>21.7</v>
      </c>
      <c r="E150" s="18">
        <f>E151</f>
        <v>50</v>
      </c>
      <c r="F150" s="18">
        <f>F151</f>
        <v>50</v>
      </c>
    </row>
    <row r="151" spans="1:6" ht="45">
      <c r="A151" s="7" t="s">
        <v>169</v>
      </c>
      <c r="B151" s="7" t="s">
        <v>22</v>
      </c>
      <c r="C151" s="2" t="s">
        <v>53</v>
      </c>
      <c r="D151" s="3">
        <v>21.7</v>
      </c>
      <c r="E151" s="3">
        <v>50</v>
      </c>
      <c r="F151" s="3">
        <v>50</v>
      </c>
    </row>
    <row r="152" spans="1:6" ht="45">
      <c r="A152" s="16" t="s">
        <v>169</v>
      </c>
      <c r="B152" s="16"/>
      <c r="C152" s="17" t="s">
        <v>104</v>
      </c>
      <c r="D152" s="18">
        <f>D153</f>
        <v>23.4</v>
      </c>
      <c r="E152" s="18">
        <f>E153</f>
        <v>49.5</v>
      </c>
      <c r="F152" s="18">
        <f>F153</f>
        <v>49.5</v>
      </c>
    </row>
    <row r="153" spans="1:6" ht="60">
      <c r="A153" s="7" t="s">
        <v>169</v>
      </c>
      <c r="B153" s="7" t="s">
        <v>58</v>
      </c>
      <c r="C153" s="2" t="s">
        <v>59</v>
      </c>
      <c r="D153" s="3">
        <v>23.4</v>
      </c>
      <c r="E153" s="3">
        <v>49.5</v>
      </c>
      <c r="F153" s="3">
        <v>49.5</v>
      </c>
    </row>
    <row r="154" spans="1:6" ht="45">
      <c r="A154" s="16" t="s">
        <v>169</v>
      </c>
      <c r="B154" s="16"/>
      <c r="C154" s="17" t="s">
        <v>104</v>
      </c>
      <c r="D154" s="18">
        <f>D155</f>
        <v>37.9</v>
      </c>
      <c r="E154" s="18">
        <f>E155</f>
        <v>62</v>
      </c>
      <c r="F154" s="18">
        <f>F155</f>
        <v>62</v>
      </c>
    </row>
    <row r="155" spans="1:6" ht="30">
      <c r="A155" s="7" t="s">
        <v>169</v>
      </c>
      <c r="B155" s="7" t="s">
        <v>54</v>
      </c>
      <c r="C155" s="2" t="s">
        <v>55</v>
      </c>
      <c r="D155" s="3">
        <v>37.9</v>
      </c>
      <c r="E155" s="3">
        <v>62</v>
      </c>
      <c r="F155" s="3">
        <v>62</v>
      </c>
    </row>
    <row r="156" spans="1:6" ht="31.5" customHeight="1">
      <c r="A156" s="16" t="s">
        <v>170</v>
      </c>
      <c r="B156" s="16"/>
      <c r="C156" s="17" t="s">
        <v>105</v>
      </c>
      <c r="D156" s="18">
        <f>D157</f>
        <v>39.700000000000003</v>
      </c>
      <c r="E156" s="18">
        <f>E157</f>
        <v>100</v>
      </c>
      <c r="F156" s="18">
        <f>F157</f>
        <v>100</v>
      </c>
    </row>
    <row r="157" spans="1:6" ht="45">
      <c r="A157" s="7" t="s">
        <v>170</v>
      </c>
      <c r="B157" s="7" t="s">
        <v>22</v>
      </c>
      <c r="C157" s="2" t="s">
        <v>53</v>
      </c>
      <c r="D157" s="3">
        <v>39.700000000000003</v>
      </c>
      <c r="E157" s="3">
        <v>100</v>
      </c>
      <c r="F157" s="3">
        <v>100</v>
      </c>
    </row>
    <row r="158" spans="1:6" ht="74.25" customHeight="1">
      <c r="A158" s="21" t="s">
        <v>107</v>
      </c>
      <c r="B158" s="19" t="s">
        <v>135</v>
      </c>
      <c r="C158" s="20" t="s">
        <v>106</v>
      </c>
      <c r="D158" s="29">
        <f t="shared" ref="D158:F159" si="4">D159</f>
        <v>13.3</v>
      </c>
      <c r="E158" s="29">
        <f t="shared" si="4"/>
        <v>40</v>
      </c>
      <c r="F158" s="29">
        <f t="shared" si="4"/>
        <v>40</v>
      </c>
    </row>
    <row r="159" spans="1:6" ht="63" customHeight="1">
      <c r="A159" s="27" t="s">
        <v>171</v>
      </c>
      <c r="B159" s="16"/>
      <c r="C159" s="22" t="s">
        <v>243</v>
      </c>
      <c r="D159" s="18">
        <f t="shared" si="4"/>
        <v>13.3</v>
      </c>
      <c r="E159" s="18">
        <f t="shared" si="4"/>
        <v>40</v>
      </c>
      <c r="F159" s="18">
        <f t="shared" si="4"/>
        <v>40</v>
      </c>
    </row>
    <row r="160" spans="1:6" ht="30">
      <c r="A160" s="7" t="s">
        <v>171</v>
      </c>
      <c r="B160" s="7" t="s">
        <v>54</v>
      </c>
      <c r="C160" s="2" t="s">
        <v>55</v>
      </c>
      <c r="D160" s="3">
        <v>13.3</v>
      </c>
      <c r="E160" s="3">
        <v>40</v>
      </c>
      <c r="F160" s="3">
        <v>40</v>
      </c>
    </row>
    <row r="161" spans="1:6" ht="132" customHeight="1">
      <c r="A161" s="12" t="s">
        <v>108</v>
      </c>
      <c r="B161" s="12" t="s">
        <v>135</v>
      </c>
      <c r="C161" s="14" t="s">
        <v>147</v>
      </c>
      <c r="D161" s="15">
        <f>D162+D185+D191+D200</f>
        <v>75874.899999999994</v>
      </c>
      <c r="E161" s="15">
        <f>E162+E185+E191+E200</f>
        <v>12294.099999999999</v>
      </c>
      <c r="F161" s="15">
        <f>F162+F185+F191+F200</f>
        <v>7874.2</v>
      </c>
    </row>
    <row r="162" spans="1:6" ht="42.75">
      <c r="A162" s="8" t="s">
        <v>44</v>
      </c>
      <c r="B162" s="8" t="s">
        <v>135</v>
      </c>
      <c r="C162" s="9" t="s">
        <v>109</v>
      </c>
      <c r="D162" s="10">
        <f>D163+D169+D181+D165+D183+D175+D167+D171+D177+D173+D179</f>
        <v>67605.7</v>
      </c>
      <c r="E162" s="10">
        <f>E163+E169+E181+E165+E183+E175+E167+E171+E177</f>
        <v>4450.8999999999996</v>
      </c>
      <c r="F162" s="10">
        <f>F163+F169+F181+F165+F183+F175+F167+F171+F177</f>
        <v>550</v>
      </c>
    </row>
    <row r="163" spans="1:6" ht="48" customHeight="1">
      <c r="A163" s="16" t="s">
        <v>201</v>
      </c>
      <c r="B163" s="16" t="s">
        <v>135</v>
      </c>
      <c r="C163" s="17" t="s">
        <v>272</v>
      </c>
      <c r="D163" s="18">
        <f>D164</f>
        <v>1717.1</v>
      </c>
      <c r="E163" s="18">
        <f>E164</f>
        <v>1450.9</v>
      </c>
      <c r="F163" s="18">
        <f>F164</f>
        <v>0</v>
      </c>
    </row>
    <row r="164" spans="1:6" ht="30">
      <c r="A164" s="7" t="s">
        <v>201</v>
      </c>
      <c r="B164" s="7" t="s">
        <v>54</v>
      </c>
      <c r="C164" s="2" t="s">
        <v>55</v>
      </c>
      <c r="D164" s="3">
        <v>1717.1</v>
      </c>
      <c r="E164" s="3">
        <v>1450.9</v>
      </c>
      <c r="F164" s="3">
        <v>0</v>
      </c>
    </row>
    <row r="165" spans="1:6" ht="60">
      <c r="A165" s="16" t="s">
        <v>290</v>
      </c>
      <c r="B165" s="16"/>
      <c r="C165" s="22" t="s">
        <v>291</v>
      </c>
      <c r="D165" s="18">
        <f>D166</f>
        <v>924.9</v>
      </c>
      <c r="E165" s="18">
        <f>E166</f>
        <v>0</v>
      </c>
      <c r="F165" s="18">
        <f>F166</f>
        <v>0</v>
      </c>
    </row>
    <row r="166" spans="1:6" ht="30">
      <c r="A166" s="49" t="s">
        <v>290</v>
      </c>
      <c r="B166" s="49" t="s">
        <v>54</v>
      </c>
      <c r="C166" s="50" t="s">
        <v>55</v>
      </c>
      <c r="D166" s="51">
        <v>924.9</v>
      </c>
      <c r="E166" s="51">
        <v>0</v>
      </c>
      <c r="F166" s="51">
        <v>0</v>
      </c>
    </row>
    <row r="167" spans="1:6" ht="45">
      <c r="A167" s="67" t="s">
        <v>325</v>
      </c>
      <c r="B167" s="67"/>
      <c r="C167" s="86" t="s">
        <v>326</v>
      </c>
      <c r="D167" s="79">
        <f>D168</f>
        <v>98.4</v>
      </c>
      <c r="E167" s="79">
        <f>E168</f>
        <v>0</v>
      </c>
      <c r="F167" s="79">
        <f>F168</f>
        <v>0</v>
      </c>
    </row>
    <row r="168" spans="1:6" ht="30">
      <c r="A168" s="61" t="s">
        <v>325</v>
      </c>
      <c r="B168" s="61" t="s">
        <v>54</v>
      </c>
      <c r="C168" s="50" t="s">
        <v>55</v>
      </c>
      <c r="D168" s="62">
        <v>98.4</v>
      </c>
      <c r="E168" s="62">
        <v>0</v>
      </c>
      <c r="F168" s="62">
        <v>0</v>
      </c>
    </row>
    <row r="169" spans="1:6" ht="48.75" customHeight="1">
      <c r="A169" s="67" t="s">
        <v>271</v>
      </c>
      <c r="B169" s="67"/>
      <c r="C169" s="86" t="s">
        <v>273</v>
      </c>
      <c r="D169" s="79">
        <f>D170</f>
        <v>3288.2</v>
      </c>
      <c r="E169" s="79">
        <f>E170</f>
        <v>3000</v>
      </c>
      <c r="F169" s="79">
        <f>F170</f>
        <v>550</v>
      </c>
    </row>
    <row r="170" spans="1:6" ht="30">
      <c r="A170" s="61" t="s">
        <v>271</v>
      </c>
      <c r="B170" s="61" t="s">
        <v>54</v>
      </c>
      <c r="C170" s="66" t="s">
        <v>55</v>
      </c>
      <c r="D170" s="62">
        <v>3288.2</v>
      </c>
      <c r="E170" s="62">
        <v>3000</v>
      </c>
      <c r="F170" s="62">
        <v>550</v>
      </c>
    </row>
    <row r="171" spans="1:6" ht="75">
      <c r="A171" s="67" t="s">
        <v>327</v>
      </c>
      <c r="B171" s="67"/>
      <c r="C171" s="86" t="s">
        <v>328</v>
      </c>
      <c r="D171" s="79">
        <f>D172</f>
        <v>1600</v>
      </c>
      <c r="E171" s="79">
        <f>E172</f>
        <v>0</v>
      </c>
      <c r="F171" s="79">
        <f>F172</f>
        <v>0</v>
      </c>
    </row>
    <row r="172" spans="1:6" ht="30">
      <c r="A172" s="61" t="s">
        <v>327</v>
      </c>
      <c r="B172" s="61" t="s">
        <v>54</v>
      </c>
      <c r="C172" s="66" t="s">
        <v>55</v>
      </c>
      <c r="D172" s="62">
        <v>1600</v>
      </c>
      <c r="E172" s="62">
        <v>0</v>
      </c>
      <c r="F172" s="62">
        <v>0</v>
      </c>
    </row>
    <row r="173" spans="1:6" ht="45">
      <c r="A173" s="149" t="s">
        <v>349</v>
      </c>
      <c r="B173" s="149"/>
      <c r="C173" s="162" t="s">
        <v>350</v>
      </c>
      <c r="D173" s="150">
        <f>D174</f>
        <v>2884.8</v>
      </c>
      <c r="E173" s="150">
        <f>E174</f>
        <v>0</v>
      </c>
      <c r="F173" s="150">
        <f>F174</f>
        <v>0</v>
      </c>
    </row>
    <row r="174" spans="1:6" ht="30">
      <c r="A174" s="61" t="s">
        <v>349</v>
      </c>
      <c r="B174" s="61" t="s">
        <v>54</v>
      </c>
      <c r="C174" s="66" t="s">
        <v>55</v>
      </c>
      <c r="D174" s="62">
        <v>2884.8</v>
      </c>
      <c r="E174" s="62">
        <v>0</v>
      </c>
      <c r="F174" s="63">
        <v>0</v>
      </c>
    </row>
    <row r="175" spans="1:6" ht="105">
      <c r="A175" s="67" t="s">
        <v>317</v>
      </c>
      <c r="B175" s="67"/>
      <c r="C175" s="151" t="s">
        <v>318</v>
      </c>
      <c r="D175" s="79">
        <f>D176</f>
        <v>651.20000000000005</v>
      </c>
      <c r="E175" s="79">
        <f>E176</f>
        <v>0</v>
      </c>
      <c r="F175" s="69">
        <f>F176</f>
        <v>0</v>
      </c>
    </row>
    <row r="176" spans="1:6" ht="30">
      <c r="A176" s="130" t="s">
        <v>317</v>
      </c>
      <c r="B176" s="130" t="s">
        <v>54</v>
      </c>
      <c r="C176" s="131" t="s">
        <v>55</v>
      </c>
      <c r="D176" s="132">
        <v>651.20000000000005</v>
      </c>
      <c r="E176" s="132">
        <v>0</v>
      </c>
      <c r="F176" s="129">
        <v>0</v>
      </c>
    </row>
    <row r="177" spans="1:6" ht="51.75" customHeight="1">
      <c r="A177" s="149" t="s">
        <v>329</v>
      </c>
      <c r="B177" s="149"/>
      <c r="C177" s="162" t="s">
        <v>330</v>
      </c>
      <c r="D177" s="150">
        <f>D178</f>
        <v>53463.5</v>
      </c>
      <c r="E177" s="150">
        <f>E178</f>
        <v>0</v>
      </c>
      <c r="F177" s="150">
        <f>F178</f>
        <v>0</v>
      </c>
    </row>
    <row r="178" spans="1:6" ht="30">
      <c r="A178" s="61" t="s">
        <v>329</v>
      </c>
      <c r="B178" s="61" t="s">
        <v>54</v>
      </c>
      <c r="C178" s="66" t="s">
        <v>55</v>
      </c>
      <c r="D178" s="62">
        <v>53463.5</v>
      </c>
      <c r="E178" s="62">
        <v>0</v>
      </c>
      <c r="F178" s="62">
        <v>0</v>
      </c>
    </row>
    <row r="179" spans="1:6" ht="67.5" customHeight="1">
      <c r="A179" s="149" t="s">
        <v>351</v>
      </c>
      <c r="B179" s="149"/>
      <c r="C179" s="162" t="s">
        <v>352</v>
      </c>
      <c r="D179" s="150">
        <f>D180</f>
        <v>1565.5</v>
      </c>
      <c r="E179" s="150">
        <f>E180</f>
        <v>0</v>
      </c>
      <c r="F179" s="150">
        <f>F180</f>
        <v>0</v>
      </c>
    </row>
    <row r="180" spans="1:6" ht="30">
      <c r="A180" s="61" t="s">
        <v>351</v>
      </c>
      <c r="B180" s="61" t="s">
        <v>54</v>
      </c>
      <c r="C180" s="66" t="s">
        <v>55</v>
      </c>
      <c r="D180" s="62">
        <v>1565.5</v>
      </c>
      <c r="E180" s="62">
        <v>0</v>
      </c>
      <c r="F180" s="63">
        <v>0</v>
      </c>
    </row>
    <row r="181" spans="1:6" ht="60">
      <c r="A181" s="149" t="s">
        <v>284</v>
      </c>
      <c r="B181" s="149"/>
      <c r="C181" s="90" t="s">
        <v>285</v>
      </c>
      <c r="D181" s="150">
        <f>D182</f>
        <v>1372.4</v>
      </c>
      <c r="E181" s="150">
        <f>E182</f>
        <v>0</v>
      </c>
      <c r="F181" s="169">
        <f>F182</f>
        <v>0</v>
      </c>
    </row>
    <row r="182" spans="1:6" ht="30">
      <c r="A182" s="99" t="s">
        <v>284</v>
      </c>
      <c r="B182" s="99" t="s">
        <v>54</v>
      </c>
      <c r="C182" s="85" t="s">
        <v>55</v>
      </c>
      <c r="D182" s="100">
        <v>1372.4</v>
      </c>
      <c r="E182" s="100">
        <v>0</v>
      </c>
      <c r="F182" s="75">
        <v>0</v>
      </c>
    </row>
    <row r="183" spans="1:6" ht="75">
      <c r="A183" s="149" t="s">
        <v>293</v>
      </c>
      <c r="B183" s="149"/>
      <c r="C183" s="90" t="s">
        <v>294</v>
      </c>
      <c r="D183" s="150">
        <f>D184</f>
        <v>39.700000000000003</v>
      </c>
      <c r="E183" s="150">
        <f>E184</f>
        <v>0</v>
      </c>
      <c r="F183" s="150">
        <f>F184</f>
        <v>0</v>
      </c>
    </row>
    <row r="184" spans="1:6" ht="30">
      <c r="A184" s="99" t="s">
        <v>293</v>
      </c>
      <c r="B184" s="99" t="s">
        <v>54</v>
      </c>
      <c r="C184" s="85" t="s">
        <v>55</v>
      </c>
      <c r="D184" s="100">
        <v>39.700000000000003</v>
      </c>
      <c r="E184" s="100">
        <v>0</v>
      </c>
      <c r="F184" s="3">
        <v>0</v>
      </c>
    </row>
    <row r="185" spans="1:6" ht="46.5" customHeight="1">
      <c r="A185" s="76" t="s">
        <v>45</v>
      </c>
      <c r="B185" s="76"/>
      <c r="C185" s="55" t="s">
        <v>13</v>
      </c>
      <c r="D185" s="78">
        <f>D186+D188</f>
        <v>360</v>
      </c>
      <c r="E185" s="78">
        <f>E186+E188</f>
        <v>0</v>
      </c>
      <c r="F185" s="93">
        <f>F186+F188</f>
        <v>0</v>
      </c>
    </row>
    <row r="186" spans="1:6" ht="63" customHeight="1">
      <c r="A186" s="67" t="s">
        <v>276</v>
      </c>
      <c r="B186" s="67" t="s">
        <v>135</v>
      </c>
      <c r="C186" s="68" t="s">
        <v>277</v>
      </c>
      <c r="D186" s="79">
        <f>D187</f>
        <v>209.8</v>
      </c>
      <c r="E186" s="79">
        <f>E187</f>
        <v>0</v>
      </c>
      <c r="F186" s="83">
        <f>F187</f>
        <v>0</v>
      </c>
    </row>
    <row r="187" spans="1:6" ht="45">
      <c r="A187" s="99" t="s">
        <v>276</v>
      </c>
      <c r="B187" s="99" t="s">
        <v>22</v>
      </c>
      <c r="C187" s="85" t="s">
        <v>53</v>
      </c>
      <c r="D187" s="100">
        <v>209.8</v>
      </c>
      <c r="E187" s="100">
        <v>0</v>
      </c>
      <c r="F187" s="3">
        <v>0</v>
      </c>
    </row>
    <row r="188" spans="1:6" ht="60" customHeight="1">
      <c r="A188" s="67" t="s">
        <v>274</v>
      </c>
      <c r="B188" s="67" t="s">
        <v>135</v>
      </c>
      <c r="C188" s="88" t="s">
        <v>275</v>
      </c>
      <c r="D188" s="79">
        <f>D189+D190</f>
        <v>150.19999999999999</v>
      </c>
      <c r="E188" s="79">
        <f>E189+E190</f>
        <v>0</v>
      </c>
      <c r="F188" s="79">
        <f>F189+F190</f>
        <v>0</v>
      </c>
    </row>
    <row r="189" spans="1:6" ht="45">
      <c r="A189" s="99" t="s">
        <v>274</v>
      </c>
      <c r="B189" s="99" t="s">
        <v>22</v>
      </c>
      <c r="C189" s="85" t="s">
        <v>53</v>
      </c>
      <c r="D189" s="100">
        <v>125.2</v>
      </c>
      <c r="E189" s="100">
        <v>0</v>
      </c>
      <c r="F189" s="51">
        <v>0</v>
      </c>
    </row>
    <row r="190" spans="1:6" ht="60">
      <c r="A190" s="61" t="s">
        <v>274</v>
      </c>
      <c r="B190" s="61" t="s">
        <v>58</v>
      </c>
      <c r="C190" s="2" t="s">
        <v>59</v>
      </c>
      <c r="D190" s="62">
        <v>25</v>
      </c>
      <c r="E190" s="62">
        <v>0</v>
      </c>
      <c r="F190" s="62">
        <v>0</v>
      </c>
    </row>
    <row r="191" spans="1:6" ht="33" customHeight="1">
      <c r="A191" s="133" t="s">
        <v>46</v>
      </c>
      <c r="B191" s="134"/>
      <c r="C191" s="135" t="s">
        <v>14</v>
      </c>
      <c r="D191" s="136">
        <f>D192+D194+D196+D198</f>
        <v>7729.2000000000007</v>
      </c>
      <c r="E191" s="136">
        <f>E192+E194+E196+E198</f>
        <v>7843.2</v>
      </c>
      <c r="F191" s="136">
        <f>F192+F194+F196+F198</f>
        <v>7324.2</v>
      </c>
    </row>
    <row r="192" spans="1:6" ht="48.75" customHeight="1">
      <c r="A192" s="149" t="s">
        <v>172</v>
      </c>
      <c r="B192" s="149" t="s">
        <v>135</v>
      </c>
      <c r="C192" s="90" t="s">
        <v>244</v>
      </c>
      <c r="D192" s="150">
        <f>D193</f>
        <v>3985.7</v>
      </c>
      <c r="E192" s="150">
        <f>E193</f>
        <v>3985.7</v>
      </c>
      <c r="F192" s="84">
        <f>F193</f>
        <v>3985.7</v>
      </c>
    </row>
    <row r="193" spans="1:6" ht="30">
      <c r="A193" s="99" t="s">
        <v>172</v>
      </c>
      <c r="B193" s="99" t="s">
        <v>54</v>
      </c>
      <c r="C193" s="85" t="s">
        <v>55</v>
      </c>
      <c r="D193" s="100">
        <v>3985.7</v>
      </c>
      <c r="E193" s="100">
        <v>3985.7</v>
      </c>
      <c r="F193" s="3">
        <v>3985.7</v>
      </c>
    </row>
    <row r="194" spans="1:6" ht="49.5" customHeight="1">
      <c r="A194" s="158" t="s">
        <v>173</v>
      </c>
      <c r="B194" s="158" t="s">
        <v>135</v>
      </c>
      <c r="C194" s="148" t="s">
        <v>245</v>
      </c>
      <c r="D194" s="159">
        <f>D195</f>
        <v>1380.9</v>
      </c>
      <c r="E194" s="159">
        <f>E195</f>
        <v>3185.5</v>
      </c>
      <c r="F194" s="144">
        <f>F195</f>
        <v>3338.5</v>
      </c>
    </row>
    <row r="195" spans="1:6" ht="30">
      <c r="A195" s="61" t="s">
        <v>173</v>
      </c>
      <c r="B195" s="61" t="s">
        <v>54</v>
      </c>
      <c r="C195" s="66" t="s">
        <v>55</v>
      </c>
      <c r="D195" s="62">
        <v>1380.9</v>
      </c>
      <c r="E195" s="62">
        <v>3185.5</v>
      </c>
      <c r="F195" s="62">
        <v>3338.5</v>
      </c>
    </row>
    <row r="196" spans="1:6" ht="79.5" customHeight="1">
      <c r="A196" s="154" t="s">
        <v>246</v>
      </c>
      <c r="B196" s="154" t="s">
        <v>135</v>
      </c>
      <c r="C196" s="160" t="s">
        <v>247</v>
      </c>
      <c r="D196" s="161">
        <f>D197</f>
        <v>652.1</v>
      </c>
      <c r="E196" s="161">
        <f>E197</f>
        <v>672</v>
      </c>
      <c r="F196" s="64">
        <f>F197</f>
        <v>0</v>
      </c>
    </row>
    <row r="197" spans="1:6" ht="30">
      <c r="A197" s="99" t="s">
        <v>246</v>
      </c>
      <c r="B197" s="99" t="s">
        <v>54</v>
      </c>
      <c r="C197" s="85" t="s">
        <v>55</v>
      </c>
      <c r="D197" s="100">
        <v>652.1</v>
      </c>
      <c r="E197" s="100">
        <v>672</v>
      </c>
      <c r="F197" s="51">
        <v>0</v>
      </c>
    </row>
    <row r="198" spans="1:6" ht="90">
      <c r="A198" s="149" t="s">
        <v>331</v>
      </c>
      <c r="B198" s="149"/>
      <c r="C198" s="162" t="s">
        <v>332</v>
      </c>
      <c r="D198" s="150">
        <f>D199</f>
        <v>1710.5</v>
      </c>
      <c r="E198" s="150">
        <f>E199</f>
        <v>0</v>
      </c>
      <c r="F198" s="150">
        <f>F199</f>
        <v>0</v>
      </c>
    </row>
    <row r="199" spans="1:6" ht="30">
      <c r="A199" s="61" t="s">
        <v>331</v>
      </c>
      <c r="B199" s="61" t="s">
        <v>54</v>
      </c>
      <c r="C199" s="66" t="s">
        <v>55</v>
      </c>
      <c r="D199" s="62">
        <v>1710.5</v>
      </c>
      <c r="E199" s="62">
        <v>0</v>
      </c>
      <c r="F199" s="62">
        <v>0</v>
      </c>
    </row>
    <row r="200" spans="1:6" ht="57">
      <c r="A200" s="133" t="s">
        <v>288</v>
      </c>
      <c r="B200" s="134"/>
      <c r="C200" s="135" t="s">
        <v>289</v>
      </c>
      <c r="D200" s="137">
        <f t="shared" ref="D200:F201" si="5">D201</f>
        <v>180</v>
      </c>
      <c r="E200" s="137">
        <f t="shared" si="5"/>
        <v>0</v>
      </c>
      <c r="F200" s="138">
        <f t="shared" si="5"/>
        <v>0</v>
      </c>
    </row>
    <row r="201" spans="1:6" ht="32.25" customHeight="1">
      <c r="A201" s="67" t="s">
        <v>286</v>
      </c>
      <c r="B201" s="67"/>
      <c r="C201" s="68" t="s">
        <v>287</v>
      </c>
      <c r="D201" s="79">
        <f t="shared" si="5"/>
        <v>180</v>
      </c>
      <c r="E201" s="79">
        <f t="shared" si="5"/>
        <v>0</v>
      </c>
      <c r="F201" s="83">
        <f t="shared" si="5"/>
        <v>0</v>
      </c>
    </row>
    <row r="202" spans="1:6" ht="30">
      <c r="A202" s="99" t="s">
        <v>286</v>
      </c>
      <c r="B202" s="99" t="s">
        <v>54</v>
      </c>
      <c r="C202" s="85" t="s">
        <v>55</v>
      </c>
      <c r="D202" s="100">
        <v>180</v>
      </c>
      <c r="E202" s="100">
        <v>0</v>
      </c>
      <c r="F202" s="3">
        <v>0</v>
      </c>
    </row>
    <row r="203" spans="1:6" ht="71.25">
      <c r="A203" s="106" t="s">
        <v>47</v>
      </c>
      <c r="B203" s="106" t="s">
        <v>135</v>
      </c>
      <c r="C203" s="107" t="s">
        <v>110</v>
      </c>
      <c r="D203" s="108">
        <f>D204+D207+D210+D213</f>
        <v>828.09999999999991</v>
      </c>
      <c r="E203" s="108">
        <f>E204+E207+E210+E213</f>
        <v>895</v>
      </c>
      <c r="F203" s="109">
        <f>F204+F207+F210+F213</f>
        <v>895</v>
      </c>
    </row>
    <row r="204" spans="1:6" ht="57">
      <c r="A204" s="46" t="s">
        <v>48</v>
      </c>
      <c r="B204" s="46" t="s">
        <v>135</v>
      </c>
      <c r="C204" s="77" t="s">
        <v>39</v>
      </c>
      <c r="D204" s="48">
        <f t="shared" ref="D204:F205" si="6">D205</f>
        <v>96.2</v>
      </c>
      <c r="E204" s="48">
        <f t="shared" si="6"/>
        <v>100</v>
      </c>
      <c r="F204" s="96">
        <f t="shared" si="6"/>
        <v>100</v>
      </c>
    </row>
    <row r="205" spans="1:6" ht="45">
      <c r="A205" s="44" t="s">
        <v>49</v>
      </c>
      <c r="B205" s="44" t="s">
        <v>135</v>
      </c>
      <c r="C205" s="22" t="s">
        <v>40</v>
      </c>
      <c r="D205" s="45">
        <f t="shared" si="6"/>
        <v>96.2</v>
      </c>
      <c r="E205" s="45">
        <f t="shared" si="6"/>
        <v>100</v>
      </c>
      <c r="F205" s="18">
        <f t="shared" si="6"/>
        <v>100</v>
      </c>
    </row>
    <row r="206" spans="1:6" ht="30">
      <c r="A206" s="7" t="s">
        <v>49</v>
      </c>
      <c r="B206" s="7" t="s">
        <v>54</v>
      </c>
      <c r="C206" s="2" t="s">
        <v>55</v>
      </c>
      <c r="D206" s="3">
        <v>96.2</v>
      </c>
      <c r="E206" s="3">
        <v>100</v>
      </c>
      <c r="F206" s="3">
        <v>100</v>
      </c>
    </row>
    <row r="207" spans="1:6" ht="57">
      <c r="A207" s="8" t="s">
        <v>119</v>
      </c>
      <c r="B207" s="8" t="s">
        <v>135</v>
      </c>
      <c r="C207" s="9" t="s">
        <v>118</v>
      </c>
      <c r="D207" s="10">
        <f t="shared" ref="D207:F208" si="7">D208</f>
        <v>12.6</v>
      </c>
      <c r="E207" s="10">
        <f t="shared" si="7"/>
        <v>20</v>
      </c>
      <c r="F207" s="10">
        <f t="shared" si="7"/>
        <v>20</v>
      </c>
    </row>
    <row r="208" spans="1:6" ht="60">
      <c r="A208" s="16" t="s">
        <v>174</v>
      </c>
      <c r="B208" s="16" t="s">
        <v>135</v>
      </c>
      <c r="C208" s="22" t="s">
        <v>120</v>
      </c>
      <c r="D208" s="18">
        <f t="shared" si="7"/>
        <v>12.6</v>
      </c>
      <c r="E208" s="18">
        <f t="shared" si="7"/>
        <v>20</v>
      </c>
      <c r="F208" s="18">
        <f t="shared" si="7"/>
        <v>20</v>
      </c>
    </row>
    <row r="209" spans="1:6" ht="30">
      <c r="A209" s="7" t="s">
        <v>174</v>
      </c>
      <c r="B209" s="7" t="s">
        <v>54</v>
      </c>
      <c r="C209" s="2" t="s">
        <v>55</v>
      </c>
      <c r="D209" s="3">
        <v>12.6</v>
      </c>
      <c r="E209" s="3">
        <v>20</v>
      </c>
      <c r="F209" s="3">
        <v>20</v>
      </c>
    </row>
    <row r="210" spans="1:6" ht="57">
      <c r="A210" s="8" t="s">
        <v>122</v>
      </c>
      <c r="B210" s="8" t="s">
        <v>135</v>
      </c>
      <c r="C210" s="9" t="s">
        <v>121</v>
      </c>
      <c r="D210" s="10">
        <f t="shared" ref="D210:F211" si="8">D211</f>
        <v>0</v>
      </c>
      <c r="E210" s="10">
        <f t="shared" si="8"/>
        <v>20</v>
      </c>
      <c r="F210" s="10">
        <f t="shared" si="8"/>
        <v>20</v>
      </c>
    </row>
    <row r="211" spans="1:6" ht="45">
      <c r="A211" s="16" t="s">
        <v>175</v>
      </c>
      <c r="B211" s="16" t="s">
        <v>135</v>
      </c>
      <c r="C211" s="22" t="s">
        <v>123</v>
      </c>
      <c r="D211" s="18">
        <f t="shared" si="8"/>
        <v>0</v>
      </c>
      <c r="E211" s="18">
        <f t="shared" si="8"/>
        <v>20</v>
      </c>
      <c r="F211" s="18">
        <f t="shared" si="8"/>
        <v>20</v>
      </c>
    </row>
    <row r="212" spans="1:6" ht="30">
      <c r="A212" s="7" t="s">
        <v>175</v>
      </c>
      <c r="B212" s="7" t="s">
        <v>54</v>
      </c>
      <c r="C212" s="2" t="s">
        <v>55</v>
      </c>
      <c r="D212" s="3">
        <v>0</v>
      </c>
      <c r="E212" s="3">
        <v>20</v>
      </c>
      <c r="F212" s="3">
        <v>20</v>
      </c>
    </row>
    <row r="213" spans="1:6" ht="14.25">
      <c r="A213" s="8" t="s">
        <v>124</v>
      </c>
      <c r="B213" s="8" t="s">
        <v>135</v>
      </c>
      <c r="C213" s="9" t="s">
        <v>37</v>
      </c>
      <c r="D213" s="10">
        <f t="shared" ref="D213:F214" si="9">D214</f>
        <v>719.3</v>
      </c>
      <c r="E213" s="10">
        <f t="shared" si="9"/>
        <v>755</v>
      </c>
      <c r="F213" s="10">
        <f t="shared" si="9"/>
        <v>755</v>
      </c>
    </row>
    <row r="214" spans="1:6" ht="60">
      <c r="A214" s="16" t="s">
        <v>126</v>
      </c>
      <c r="B214" s="16" t="s">
        <v>135</v>
      </c>
      <c r="C214" s="22" t="s">
        <v>125</v>
      </c>
      <c r="D214" s="18">
        <f t="shared" si="9"/>
        <v>719.3</v>
      </c>
      <c r="E214" s="18">
        <f t="shared" si="9"/>
        <v>755</v>
      </c>
      <c r="F214" s="18">
        <f t="shared" si="9"/>
        <v>755</v>
      </c>
    </row>
    <row r="215" spans="1:6" ht="30">
      <c r="A215" s="7" t="s">
        <v>126</v>
      </c>
      <c r="B215" s="7" t="s">
        <v>54</v>
      </c>
      <c r="C215" s="2" t="s">
        <v>55</v>
      </c>
      <c r="D215" s="3">
        <v>719.3</v>
      </c>
      <c r="E215" s="3">
        <v>755</v>
      </c>
      <c r="F215" s="3">
        <v>755</v>
      </c>
    </row>
    <row r="216" spans="1:6" ht="57">
      <c r="A216" s="101" t="s">
        <v>127</v>
      </c>
      <c r="B216" s="101" t="s">
        <v>135</v>
      </c>
      <c r="C216" s="103" t="s">
        <v>148</v>
      </c>
      <c r="D216" s="104">
        <f>D217+D222+D233+D238+D245</f>
        <v>2745.2</v>
      </c>
      <c r="E216" s="15">
        <f>E217+E222+E233+E238+E245</f>
        <v>3227.9</v>
      </c>
      <c r="F216" s="15">
        <f>F217+F222+F233+F238+F245</f>
        <v>3350.9</v>
      </c>
    </row>
    <row r="217" spans="1:6" ht="71.25">
      <c r="A217" s="46" t="s">
        <v>128</v>
      </c>
      <c r="B217" s="46" t="s">
        <v>135</v>
      </c>
      <c r="C217" s="77" t="s">
        <v>9</v>
      </c>
      <c r="D217" s="48">
        <f>D218+D220</f>
        <v>1223.2</v>
      </c>
      <c r="E217" s="96">
        <f>E218+E220</f>
        <v>2446.3000000000002</v>
      </c>
      <c r="F217" s="10">
        <f>F218+F220</f>
        <v>3057.9</v>
      </c>
    </row>
    <row r="218" spans="1:6" ht="80.25" customHeight="1">
      <c r="A218" s="149" t="s">
        <v>203</v>
      </c>
      <c r="B218" s="149" t="s">
        <v>135</v>
      </c>
      <c r="C218" s="90" t="s">
        <v>248</v>
      </c>
      <c r="D218" s="150">
        <f>D219</f>
        <v>1223.2</v>
      </c>
      <c r="E218" s="84">
        <f>E219</f>
        <v>1834.7</v>
      </c>
      <c r="F218" s="26">
        <f>F219</f>
        <v>2446.3000000000002</v>
      </c>
    </row>
    <row r="219" spans="1:6" ht="30">
      <c r="A219" s="99" t="s">
        <v>203</v>
      </c>
      <c r="B219" s="99" t="s">
        <v>54</v>
      </c>
      <c r="C219" s="85" t="s">
        <v>55</v>
      </c>
      <c r="D219" s="100">
        <v>1223.2</v>
      </c>
      <c r="E219" s="3">
        <v>1834.7</v>
      </c>
      <c r="F219" s="3">
        <v>2446.3000000000002</v>
      </c>
    </row>
    <row r="220" spans="1:6" ht="76.5" customHeight="1">
      <c r="A220" s="149" t="s">
        <v>202</v>
      </c>
      <c r="B220" s="149" t="s">
        <v>135</v>
      </c>
      <c r="C220" s="90" t="s">
        <v>249</v>
      </c>
      <c r="D220" s="150">
        <f>D221</f>
        <v>0</v>
      </c>
      <c r="E220" s="84">
        <f>E221</f>
        <v>611.6</v>
      </c>
      <c r="F220" s="26">
        <f>F221</f>
        <v>611.6</v>
      </c>
    </row>
    <row r="221" spans="1:6" ht="30">
      <c r="A221" s="99" t="s">
        <v>202</v>
      </c>
      <c r="B221" s="99" t="s">
        <v>54</v>
      </c>
      <c r="C221" s="85" t="s">
        <v>55</v>
      </c>
      <c r="D221" s="100">
        <v>0</v>
      </c>
      <c r="E221" s="3">
        <v>611.6</v>
      </c>
      <c r="F221" s="3">
        <v>611.6</v>
      </c>
    </row>
    <row r="222" spans="1:6" ht="28.5">
      <c r="A222" s="46" t="s">
        <v>11</v>
      </c>
      <c r="B222" s="111" t="s">
        <v>135</v>
      </c>
      <c r="C222" s="112" t="s">
        <v>10</v>
      </c>
      <c r="D222" s="113">
        <f>D223+D225+D227+D229+D231</f>
        <v>112.10000000000001</v>
      </c>
      <c r="E222" s="114">
        <f>E223+E225+E227+E229+E231</f>
        <v>234</v>
      </c>
      <c r="F222" s="10">
        <f>F223+F225+F227+F229+F231</f>
        <v>234</v>
      </c>
    </row>
    <row r="223" spans="1:6" ht="34.5" customHeight="1">
      <c r="A223" s="71" t="s">
        <v>176</v>
      </c>
      <c r="B223" s="67" t="s">
        <v>135</v>
      </c>
      <c r="C223" s="86" t="s">
        <v>12</v>
      </c>
      <c r="D223" s="79">
        <f>D224</f>
        <v>0</v>
      </c>
      <c r="E223" s="79">
        <f>E224</f>
        <v>70</v>
      </c>
      <c r="F223" s="83">
        <f>F224</f>
        <v>70</v>
      </c>
    </row>
    <row r="224" spans="1:6" ht="30">
      <c r="A224" s="65" t="s">
        <v>176</v>
      </c>
      <c r="B224" s="99" t="s">
        <v>54</v>
      </c>
      <c r="C224" s="85" t="s">
        <v>55</v>
      </c>
      <c r="D224" s="100">
        <v>0</v>
      </c>
      <c r="E224" s="100">
        <v>70</v>
      </c>
      <c r="F224" s="3">
        <v>70</v>
      </c>
    </row>
    <row r="225" spans="1:6" ht="35.25" customHeight="1">
      <c r="A225" s="94" t="s">
        <v>177</v>
      </c>
      <c r="B225" s="67" t="s">
        <v>135</v>
      </c>
      <c r="C225" s="68" t="s">
        <v>250</v>
      </c>
      <c r="D225" s="79">
        <f>D226</f>
        <v>0</v>
      </c>
      <c r="E225" s="79">
        <f>E226</f>
        <v>32</v>
      </c>
      <c r="F225" s="83">
        <f>F226</f>
        <v>32</v>
      </c>
    </row>
    <row r="226" spans="1:6" ht="30">
      <c r="A226" s="7" t="s">
        <v>177</v>
      </c>
      <c r="B226" s="99" t="s">
        <v>54</v>
      </c>
      <c r="C226" s="85" t="s">
        <v>55</v>
      </c>
      <c r="D226" s="100">
        <v>0</v>
      </c>
      <c r="E226" s="100">
        <v>32</v>
      </c>
      <c r="F226" s="3">
        <v>32</v>
      </c>
    </row>
    <row r="227" spans="1:6" ht="36" customHeight="1">
      <c r="A227" s="94" t="s">
        <v>178</v>
      </c>
      <c r="B227" s="67" t="s">
        <v>135</v>
      </c>
      <c r="C227" s="68" t="s">
        <v>251</v>
      </c>
      <c r="D227" s="79">
        <f>D228</f>
        <v>13.7</v>
      </c>
      <c r="E227" s="79">
        <f>E228</f>
        <v>10</v>
      </c>
      <c r="F227" s="83">
        <f>F228</f>
        <v>10</v>
      </c>
    </row>
    <row r="228" spans="1:6" ht="30">
      <c r="A228" s="7" t="s">
        <v>178</v>
      </c>
      <c r="B228" s="99" t="s">
        <v>54</v>
      </c>
      <c r="C228" s="85" t="s">
        <v>55</v>
      </c>
      <c r="D228" s="100">
        <v>13.7</v>
      </c>
      <c r="E228" s="100">
        <v>10</v>
      </c>
      <c r="F228" s="3">
        <v>10</v>
      </c>
    </row>
    <row r="229" spans="1:6" ht="33" customHeight="1">
      <c r="A229" s="94" t="s">
        <v>179</v>
      </c>
      <c r="B229" s="67" t="s">
        <v>135</v>
      </c>
      <c r="C229" s="68" t="s">
        <v>252</v>
      </c>
      <c r="D229" s="79">
        <f>D230</f>
        <v>86.4</v>
      </c>
      <c r="E229" s="79">
        <f>E230</f>
        <v>110</v>
      </c>
      <c r="F229" s="83">
        <f>F230</f>
        <v>110</v>
      </c>
    </row>
    <row r="230" spans="1:6" ht="30">
      <c r="A230" s="7" t="s">
        <v>179</v>
      </c>
      <c r="B230" s="99" t="s">
        <v>54</v>
      </c>
      <c r="C230" s="85" t="s">
        <v>55</v>
      </c>
      <c r="D230" s="100">
        <v>86.4</v>
      </c>
      <c r="E230" s="100">
        <v>110</v>
      </c>
      <c r="F230" s="3">
        <v>110</v>
      </c>
    </row>
    <row r="231" spans="1:6" ht="51" customHeight="1">
      <c r="A231" s="94" t="s">
        <v>180</v>
      </c>
      <c r="B231" s="67"/>
      <c r="C231" s="68" t="s">
        <v>253</v>
      </c>
      <c r="D231" s="79">
        <f>D232</f>
        <v>12</v>
      </c>
      <c r="E231" s="79">
        <f>E232</f>
        <v>12</v>
      </c>
      <c r="F231" s="83">
        <f>F232</f>
        <v>12</v>
      </c>
    </row>
    <row r="232" spans="1:6" ht="30">
      <c r="A232" s="7" t="s">
        <v>180</v>
      </c>
      <c r="B232" s="99" t="s">
        <v>54</v>
      </c>
      <c r="C232" s="85" t="s">
        <v>55</v>
      </c>
      <c r="D232" s="100">
        <v>12</v>
      </c>
      <c r="E232" s="100">
        <v>12</v>
      </c>
      <c r="F232" s="3">
        <v>12</v>
      </c>
    </row>
    <row r="233" spans="1:6" ht="42.75">
      <c r="A233" s="110" t="s">
        <v>16</v>
      </c>
      <c r="B233" s="46" t="s">
        <v>135</v>
      </c>
      <c r="C233" s="77" t="s">
        <v>15</v>
      </c>
      <c r="D233" s="48">
        <f>D234+D236</f>
        <v>24</v>
      </c>
      <c r="E233" s="48">
        <f>E234+E236</f>
        <v>34</v>
      </c>
      <c r="F233" s="96">
        <f>F234+F236</f>
        <v>34</v>
      </c>
    </row>
    <row r="234" spans="1:6" ht="33" customHeight="1">
      <c r="A234" s="16" t="s">
        <v>181</v>
      </c>
      <c r="B234" s="44" t="s">
        <v>135</v>
      </c>
      <c r="C234" s="115" t="s">
        <v>17</v>
      </c>
      <c r="D234" s="45">
        <f>D235</f>
        <v>24</v>
      </c>
      <c r="E234" s="45">
        <f>E235</f>
        <v>24</v>
      </c>
      <c r="F234" s="18">
        <f>F235</f>
        <v>24</v>
      </c>
    </row>
    <row r="235" spans="1:6" ht="30">
      <c r="A235" s="7" t="s">
        <v>181</v>
      </c>
      <c r="B235" s="7" t="s">
        <v>54</v>
      </c>
      <c r="C235" s="2" t="s">
        <v>55</v>
      </c>
      <c r="D235" s="3">
        <v>24</v>
      </c>
      <c r="E235" s="3">
        <v>24</v>
      </c>
      <c r="F235" s="3">
        <v>24</v>
      </c>
    </row>
    <row r="236" spans="1:6" ht="33.75" customHeight="1">
      <c r="A236" s="16" t="s">
        <v>182</v>
      </c>
      <c r="B236" s="16"/>
      <c r="C236" s="17" t="s">
        <v>18</v>
      </c>
      <c r="D236" s="18">
        <f>D237</f>
        <v>0</v>
      </c>
      <c r="E236" s="18">
        <f>E237</f>
        <v>10</v>
      </c>
      <c r="F236" s="18">
        <f>F237</f>
        <v>10</v>
      </c>
    </row>
    <row r="237" spans="1:6" ht="30">
      <c r="A237" s="7" t="s">
        <v>182</v>
      </c>
      <c r="B237" s="7" t="s">
        <v>54</v>
      </c>
      <c r="C237" s="2" t="s">
        <v>55</v>
      </c>
      <c r="D237" s="3">
        <v>0</v>
      </c>
      <c r="E237" s="3">
        <v>10</v>
      </c>
      <c r="F237" s="3">
        <v>10</v>
      </c>
    </row>
    <row r="238" spans="1:6" ht="32.25" customHeight="1">
      <c r="A238" s="97" t="s">
        <v>20</v>
      </c>
      <c r="B238" s="97" t="s">
        <v>135</v>
      </c>
      <c r="C238" s="95" t="s">
        <v>19</v>
      </c>
      <c r="D238" s="117">
        <f>D239+D241+D243</f>
        <v>1338.8</v>
      </c>
      <c r="E238" s="117">
        <f t="shared" ref="D238:F239" si="10">E239</f>
        <v>453.6</v>
      </c>
      <c r="F238" s="117">
        <f t="shared" si="10"/>
        <v>0</v>
      </c>
    </row>
    <row r="239" spans="1:6" ht="36" customHeight="1">
      <c r="A239" s="67" t="s">
        <v>21</v>
      </c>
      <c r="B239" s="67" t="s">
        <v>135</v>
      </c>
      <c r="C239" s="68" t="s">
        <v>254</v>
      </c>
      <c r="D239" s="79">
        <f t="shared" si="10"/>
        <v>453.6</v>
      </c>
      <c r="E239" s="79">
        <f t="shared" si="10"/>
        <v>453.6</v>
      </c>
      <c r="F239" s="79">
        <f t="shared" si="10"/>
        <v>0</v>
      </c>
    </row>
    <row r="240" spans="1:6" ht="30">
      <c r="A240" s="61" t="s">
        <v>21</v>
      </c>
      <c r="B240" s="61" t="s">
        <v>54</v>
      </c>
      <c r="C240" s="66" t="s">
        <v>55</v>
      </c>
      <c r="D240" s="62">
        <v>453.6</v>
      </c>
      <c r="E240" s="62">
        <v>453.6</v>
      </c>
      <c r="F240" s="62">
        <v>0</v>
      </c>
    </row>
    <row r="241" spans="1:6" ht="30">
      <c r="A241" s="149" t="s">
        <v>353</v>
      </c>
      <c r="B241" s="149"/>
      <c r="C241" s="162" t="s">
        <v>354</v>
      </c>
      <c r="D241" s="150">
        <f>D242</f>
        <v>531</v>
      </c>
      <c r="E241" s="150">
        <f>E242</f>
        <v>0</v>
      </c>
      <c r="F241" s="150">
        <f>F242</f>
        <v>0</v>
      </c>
    </row>
    <row r="242" spans="1:6" ht="30">
      <c r="A242" s="61" t="s">
        <v>353</v>
      </c>
      <c r="B242" s="61" t="s">
        <v>54</v>
      </c>
      <c r="C242" s="66" t="s">
        <v>55</v>
      </c>
      <c r="D242" s="62">
        <v>531</v>
      </c>
      <c r="E242" s="62">
        <v>0</v>
      </c>
      <c r="F242" s="62">
        <v>0</v>
      </c>
    </row>
    <row r="243" spans="1:6" ht="30">
      <c r="A243" s="149" t="s">
        <v>355</v>
      </c>
      <c r="B243" s="149"/>
      <c r="C243" s="162" t="s">
        <v>356</v>
      </c>
      <c r="D243" s="150">
        <f>D244</f>
        <v>354.2</v>
      </c>
      <c r="E243" s="150">
        <f>E244</f>
        <v>0</v>
      </c>
      <c r="F243" s="150">
        <f>F244</f>
        <v>0</v>
      </c>
    </row>
    <row r="244" spans="1:6" ht="30">
      <c r="A244" s="61" t="s">
        <v>355</v>
      </c>
      <c r="B244" s="61" t="s">
        <v>54</v>
      </c>
      <c r="C244" s="66" t="s">
        <v>55</v>
      </c>
      <c r="D244" s="62">
        <v>354.2</v>
      </c>
      <c r="E244" s="62">
        <v>0</v>
      </c>
      <c r="F244" s="62">
        <v>0</v>
      </c>
    </row>
    <row r="245" spans="1:6" ht="28.5">
      <c r="A245" s="76" t="s">
        <v>295</v>
      </c>
      <c r="B245" s="76"/>
      <c r="C245" s="77" t="s">
        <v>296</v>
      </c>
      <c r="D245" s="78">
        <f>D248+D252+D246+D250</f>
        <v>47.1</v>
      </c>
      <c r="E245" s="78">
        <f>E248+E252+E246+E250</f>
        <v>60</v>
      </c>
      <c r="F245" s="78">
        <f>F248+F252+F246+F250</f>
        <v>25</v>
      </c>
    </row>
    <row r="246" spans="1:6" ht="60">
      <c r="A246" s="56" t="s">
        <v>313</v>
      </c>
      <c r="B246" s="80"/>
      <c r="C246" s="152" t="s">
        <v>314</v>
      </c>
      <c r="D246" s="59">
        <f>D247</f>
        <v>30</v>
      </c>
      <c r="E246" s="59">
        <f>E247</f>
        <v>0</v>
      </c>
      <c r="F246" s="59">
        <f>F247</f>
        <v>0</v>
      </c>
    </row>
    <row r="247" spans="1:6" ht="30">
      <c r="A247" s="73" t="s">
        <v>313</v>
      </c>
      <c r="B247" s="49" t="s">
        <v>54</v>
      </c>
      <c r="C247" s="50" t="s">
        <v>55</v>
      </c>
      <c r="D247" s="74">
        <v>30</v>
      </c>
      <c r="E247" s="74">
        <v>0</v>
      </c>
      <c r="F247" s="74">
        <v>0</v>
      </c>
    </row>
    <row r="248" spans="1:6" ht="45">
      <c r="A248" s="67" t="s">
        <v>297</v>
      </c>
      <c r="B248" s="67"/>
      <c r="C248" s="58" t="s">
        <v>298</v>
      </c>
      <c r="D248" s="79">
        <f>D249</f>
        <v>14.1</v>
      </c>
      <c r="E248" s="79">
        <f>E249</f>
        <v>35</v>
      </c>
      <c r="F248" s="79">
        <f>F249</f>
        <v>20</v>
      </c>
    </row>
    <row r="249" spans="1:6" ht="60">
      <c r="A249" s="61" t="s">
        <v>297</v>
      </c>
      <c r="B249" s="61" t="s">
        <v>58</v>
      </c>
      <c r="C249" s="66" t="s">
        <v>59</v>
      </c>
      <c r="D249" s="62">
        <v>14.1</v>
      </c>
      <c r="E249" s="62">
        <v>35</v>
      </c>
      <c r="F249" s="62">
        <v>20</v>
      </c>
    </row>
    <row r="250" spans="1:6" ht="45">
      <c r="A250" s="67" t="s">
        <v>315</v>
      </c>
      <c r="B250" s="67"/>
      <c r="C250" s="152" t="s">
        <v>316</v>
      </c>
      <c r="D250" s="79">
        <f>D251</f>
        <v>3</v>
      </c>
      <c r="E250" s="79">
        <f>E251</f>
        <v>5</v>
      </c>
      <c r="F250" s="79">
        <f>F251</f>
        <v>5</v>
      </c>
    </row>
    <row r="251" spans="1:6" ht="30">
      <c r="A251" s="61" t="s">
        <v>315</v>
      </c>
      <c r="B251" s="49" t="s">
        <v>54</v>
      </c>
      <c r="C251" s="50" t="s">
        <v>55</v>
      </c>
      <c r="D251" s="62">
        <v>3</v>
      </c>
      <c r="E251" s="62">
        <v>5</v>
      </c>
      <c r="F251" s="62">
        <v>5</v>
      </c>
    </row>
    <row r="252" spans="1:6" ht="45">
      <c r="A252" s="67" t="s">
        <v>299</v>
      </c>
      <c r="B252" s="67"/>
      <c r="C252" s="58" t="s">
        <v>300</v>
      </c>
      <c r="D252" s="79">
        <f>D253</f>
        <v>0</v>
      </c>
      <c r="E252" s="79">
        <f>E253</f>
        <v>20</v>
      </c>
      <c r="F252" s="79">
        <f>F253</f>
        <v>0</v>
      </c>
    </row>
    <row r="253" spans="1:6" ht="60">
      <c r="A253" s="65" t="s">
        <v>299</v>
      </c>
      <c r="B253" s="65" t="s">
        <v>58</v>
      </c>
      <c r="C253" s="53" t="s">
        <v>59</v>
      </c>
      <c r="D253" s="75">
        <v>0</v>
      </c>
      <c r="E253" s="75">
        <v>20</v>
      </c>
      <c r="F253" s="75">
        <v>0</v>
      </c>
    </row>
    <row r="254" spans="1:6" ht="85.5">
      <c r="A254" s="12" t="s">
        <v>129</v>
      </c>
      <c r="B254" s="12" t="s">
        <v>135</v>
      </c>
      <c r="C254" s="14" t="s">
        <v>130</v>
      </c>
      <c r="D254" s="15">
        <f>D255+D260</f>
        <v>2237.8000000000002</v>
      </c>
      <c r="E254" s="15">
        <f>E255+E260</f>
        <v>2242.8000000000002</v>
      </c>
      <c r="F254" s="15">
        <f>F255+F260</f>
        <v>2011.4</v>
      </c>
    </row>
    <row r="255" spans="1:6" ht="57">
      <c r="A255" s="8" t="s">
        <v>131</v>
      </c>
      <c r="B255" s="8" t="s">
        <v>135</v>
      </c>
      <c r="C255" s="9" t="s">
        <v>72</v>
      </c>
      <c r="D255" s="10">
        <f>D256+D258</f>
        <v>634.9</v>
      </c>
      <c r="E255" s="10">
        <f>E256+E258</f>
        <v>500</v>
      </c>
      <c r="F255" s="10">
        <f>F256+F258</f>
        <v>268.60000000000002</v>
      </c>
    </row>
    <row r="256" spans="1:6" ht="15">
      <c r="A256" s="16" t="s">
        <v>183</v>
      </c>
      <c r="B256" s="16" t="s">
        <v>135</v>
      </c>
      <c r="C256" s="17" t="s">
        <v>71</v>
      </c>
      <c r="D256" s="18">
        <f>D257</f>
        <v>27</v>
      </c>
      <c r="E256" s="18">
        <f>E257</f>
        <v>200</v>
      </c>
      <c r="F256" s="18">
        <f>F257</f>
        <v>200</v>
      </c>
    </row>
    <row r="257" spans="1:6" ht="30">
      <c r="A257" s="7" t="s">
        <v>183</v>
      </c>
      <c r="B257" s="7" t="s">
        <v>54</v>
      </c>
      <c r="C257" s="2" t="s">
        <v>55</v>
      </c>
      <c r="D257" s="3">
        <v>27</v>
      </c>
      <c r="E257" s="3">
        <v>200</v>
      </c>
      <c r="F257" s="3">
        <v>200</v>
      </c>
    </row>
    <row r="258" spans="1:6" ht="94.5" customHeight="1">
      <c r="A258" s="16" t="s">
        <v>184</v>
      </c>
      <c r="B258" s="16" t="s">
        <v>135</v>
      </c>
      <c r="C258" s="17" t="s">
        <v>255</v>
      </c>
      <c r="D258" s="18">
        <f>D259</f>
        <v>607.9</v>
      </c>
      <c r="E258" s="18">
        <f>E259</f>
        <v>300</v>
      </c>
      <c r="F258" s="18">
        <f>F259</f>
        <v>68.599999999999994</v>
      </c>
    </row>
    <row r="259" spans="1:6" ht="30">
      <c r="A259" s="7" t="s">
        <v>184</v>
      </c>
      <c r="B259" s="7" t="s">
        <v>54</v>
      </c>
      <c r="C259" s="2" t="s">
        <v>55</v>
      </c>
      <c r="D259" s="3">
        <v>607.9</v>
      </c>
      <c r="E259" s="3">
        <v>300</v>
      </c>
      <c r="F259" s="3">
        <v>68.599999999999994</v>
      </c>
    </row>
    <row r="260" spans="1:6" ht="14.25">
      <c r="A260" s="8" t="s">
        <v>132</v>
      </c>
      <c r="B260" s="8" t="s">
        <v>135</v>
      </c>
      <c r="C260" s="9" t="s">
        <v>37</v>
      </c>
      <c r="D260" s="10">
        <f t="shared" ref="D260:F261" si="11">D261</f>
        <v>1602.9</v>
      </c>
      <c r="E260" s="10">
        <f t="shared" si="11"/>
        <v>1742.8</v>
      </c>
      <c r="F260" s="10">
        <f t="shared" si="11"/>
        <v>1742.8</v>
      </c>
    </row>
    <row r="261" spans="1:6" ht="79.5" customHeight="1">
      <c r="A261" s="16" t="s">
        <v>185</v>
      </c>
      <c r="B261" s="16" t="s">
        <v>135</v>
      </c>
      <c r="C261" s="22" t="s">
        <v>256</v>
      </c>
      <c r="D261" s="18">
        <f t="shared" si="11"/>
        <v>1602.9</v>
      </c>
      <c r="E261" s="18">
        <f t="shared" si="11"/>
        <v>1742.8</v>
      </c>
      <c r="F261" s="18">
        <f t="shared" si="11"/>
        <v>1742.8</v>
      </c>
    </row>
    <row r="262" spans="1:6" ht="45">
      <c r="A262" s="7" t="s">
        <v>185</v>
      </c>
      <c r="B262" s="7" t="s">
        <v>74</v>
      </c>
      <c r="C262" s="2" t="s">
        <v>95</v>
      </c>
      <c r="D262" s="3">
        <v>1602.9</v>
      </c>
      <c r="E262" s="3">
        <v>1742.8</v>
      </c>
      <c r="F262" s="3">
        <v>1742.8</v>
      </c>
    </row>
    <row r="263" spans="1:6" ht="63" customHeight="1">
      <c r="A263" s="12" t="s">
        <v>3</v>
      </c>
      <c r="B263" s="12" t="s">
        <v>135</v>
      </c>
      <c r="C263" s="14" t="s">
        <v>133</v>
      </c>
      <c r="D263" s="15">
        <f>D264+D286+D291</f>
        <v>16793.199999999997</v>
      </c>
      <c r="E263" s="15">
        <f>E264+E286+E291</f>
        <v>14202</v>
      </c>
      <c r="F263" s="15">
        <f>F264+F286+F291</f>
        <v>13430</v>
      </c>
    </row>
    <row r="264" spans="1:6" ht="57">
      <c r="A264" s="8" t="s">
        <v>34</v>
      </c>
      <c r="B264" s="8" t="s">
        <v>135</v>
      </c>
      <c r="C264" s="9" t="s">
        <v>33</v>
      </c>
      <c r="D264" s="10">
        <f>D265+D267+D270+D272+D274+D276+D278+D280+D282+D284</f>
        <v>2501.8999999999996</v>
      </c>
      <c r="E264" s="10">
        <f>E265+E267+E270+E272+E274+E276+E278+E280+E282+E284</f>
        <v>1002.9</v>
      </c>
      <c r="F264" s="10">
        <f>F265+F267+F270+F272+F274+F276+F278+F280+F282+F284</f>
        <v>1002.9</v>
      </c>
    </row>
    <row r="265" spans="1:6" ht="63" customHeight="1">
      <c r="A265" s="16" t="s">
        <v>186</v>
      </c>
      <c r="B265" s="16" t="s">
        <v>135</v>
      </c>
      <c r="C265" s="17" t="s">
        <v>257</v>
      </c>
      <c r="D265" s="18">
        <f>D266</f>
        <v>195.4</v>
      </c>
      <c r="E265" s="18">
        <f>E266</f>
        <v>85</v>
      </c>
      <c r="F265" s="18">
        <f>F266</f>
        <v>85</v>
      </c>
    </row>
    <row r="266" spans="1:6" ht="30">
      <c r="A266" s="7" t="s">
        <v>186</v>
      </c>
      <c r="B266" s="7" t="s">
        <v>54</v>
      </c>
      <c r="C266" s="2" t="s">
        <v>55</v>
      </c>
      <c r="D266" s="3">
        <v>195.4</v>
      </c>
      <c r="E266" s="3">
        <v>85</v>
      </c>
      <c r="F266" s="3">
        <v>85</v>
      </c>
    </row>
    <row r="267" spans="1:6" ht="37.5" customHeight="1">
      <c r="A267" s="16" t="s">
        <v>187</v>
      </c>
      <c r="B267" s="16"/>
      <c r="C267" s="17" t="s">
        <v>258</v>
      </c>
      <c r="D267" s="18">
        <f>D269+D268</f>
        <v>736.4</v>
      </c>
      <c r="E267" s="18">
        <f>E269+E268</f>
        <v>0</v>
      </c>
      <c r="F267" s="18">
        <f>F269+F268</f>
        <v>0</v>
      </c>
    </row>
    <row r="268" spans="1:6" ht="48" customHeight="1">
      <c r="A268" s="7" t="s">
        <v>187</v>
      </c>
      <c r="B268" s="7" t="s">
        <v>74</v>
      </c>
      <c r="C268" s="2" t="s">
        <v>95</v>
      </c>
      <c r="D268" s="3">
        <v>71.599999999999994</v>
      </c>
      <c r="E268" s="3">
        <v>0</v>
      </c>
      <c r="F268" s="3">
        <v>0</v>
      </c>
    </row>
    <row r="269" spans="1:6" ht="30">
      <c r="A269" s="7" t="s">
        <v>187</v>
      </c>
      <c r="B269" s="7" t="s">
        <v>54</v>
      </c>
      <c r="C269" s="2" t="s">
        <v>55</v>
      </c>
      <c r="D269" s="3">
        <v>664.8</v>
      </c>
      <c r="E269" s="3">
        <v>0</v>
      </c>
      <c r="F269" s="3">
        <v>0</v>
      </c>
    </row>
    <row r="270" spans="1:6" ht="62.25" customHeight="1">
      <c r="A270" s="16" t="s">
        <v>188</v>
      </c>
      <c r="B270" s="16"/>
      <c r="C270" s="17" t="s">
        <v>259</v>
      </c>
      <c r="D270" s="18">
        <f>D271</f>
        <v>257.39999999999998</v>
      </c>
      <c r="E270" s="18">
        <f>E271</f>
        <v>86.5</v>
      </c>
      <c r="F270" s="18">
        <f>F271</f>
        <v>86.5</v>
      </c>
    </row>
    <row r="271" spans="1:6" ht="30">
      <c r="A271" s="49" t="s">
        <v>188</v>
      </c>
      <c r="B271" s="49" t="s">
        <v>54</v>
      </c>
      <c r="C271" s="50" t="s">
        <v>55</v>
      </c>
      <c r="D271" s="51">
        <v>257.39999999999998</v>
      </c>
      <c r="E271" s="3">
        <v>86.5</v>
      </c>
      <c r="F271" s="3">
        <v>86.5</v>
      </c>
    </row>
    <row r="272" spans="1:6" ht="47.25" customHeight="1">
      <c r="A272" s="67" t="s">
        <v>189</v>
      </c>
      <c r="B272" s="67"/>
      <c r="C272" s="86" t="s">
        <v>260</v>
      </c>
      <c r="D272" s="79">
        <f>D273</f>
        <v>317.7</v>
      </c>
      <c r="E272" s="83">
        <f>E273</f>
        <v>408</v>
      </c>
      <c r="F272" s="18">
        <f>F273</f>
        <v>408</v>
      </c>
    </row>
    <row r="273" spans="1:6" ht="36" customHeight="1">
      <c r="A273" s="99" t="s">
        <v>189</v>
      </c>
      <c r="B273" s="99" t="s">
        <v>54</v>
      </c>
      <c r="C273" s="85" t="s">
        <v>55</v>
      </c>
      <c r="D273" s="100">
        <v>317.7</v>
      </c>
      <c r="E273" s="3">
        <v>408</v>
      </c>
      <c r="F273" s="3">
        <v>408</v>
      </c>
    </row>
    <row r="274" spans="1:6" ht="35.25" customHeight="1">
      <c r="A274" s="67" t="s">
        <v>190</v>
      </c>
      <c r="B274" s="67"/>
      <c r="C274" s="68" t="s">
        <v>263</v>
      </c>
      <c r="D274" s="79">
        <f>D275</f>
        <v>303.60000000000002</v>
      </c>
      <c r="E274" s="83">
        <f>E275</f>
        <v>303.60000000000002</v>
      </c>
      <c r="F274" s="18">
        <f>F275</f>
        <v>303.60000000000002</v>
      </c>
    </row>
    <row r="275" spans="1:6" ht="33" customHeight="1">
      <c r="A275" s="99" t="s">
        <v>190</v>
      </c>
      <c r="B275" s="99" t="s">
        <v>54</v>
      </c>
      <c r="C275" s="85" t="s">
        <v>55</v>
      </c>
      <c r="D275" s="100">
        <v>303.60000000000002</v>
      </c>
      <c r="E275" s="3">
        <v>303.60000000000002</v>
      </c>
      <c r="F275" s="3">
        <v>303.60000000000002</v>
      </c>
    </row>
    <row r="276" spans="1:6" ht="31.5" customHeight="1">
      <c r="A276" s="67" t="s">
        <v>191</v>
      </c>
      <c r="B276" s="67"/>
      <c r="C276" s="68" t="s">
        <v>261</v>
      </c>
      <c r="D276" s="79">
        <f>D277</f>
        <v>25</v>
      </c>
      <c r="E276" s="83">
        <f>E277</f>
        <v>25</v>
      </c>
      <c r="F276" s="18">
        <f>F277</f>
        <v>25</v>
      </c>
    </row>
    <row r="277" spans="1:6" ht="37.5" customHeight="1">
      <c r="A277" s="99" t="s">
        <v>191</v>
      </c>
      <c r="B277" s="99" t="s">
        <v>54</v>
      </c>
      <c r="C277" s="85" t="s">
        <v>55</v>
      </c>
      <c r="D277" s="100">
        <v>25</v>
      </c>
      <c r="E277" s="3">
        <v>25</v>
      </c>
      <c r="F277" s="3">
        <v>25</v>
      </c>
    </row>
    <row r="278" spans="1:6" ht="34.5" customHeight="1">
      <c r="A278" s="67" t="s">
        <v>192</v>
      </c>
      <c r="B278" s="67"/>
      <c r="C278" s="68" t="s">
        <v>262</v>
      </c>
      <c r="D278" s="79">
        <f>D279</f>
        <v>500</v>
      </c>
      <c r="E278" s="83">
        <f>E279</f>
        <v>0</v>
      </c>
      <c r="F278" s="18">
        <f>F279</f>
        <v>0</v>
      </c>
    </row>
    <row r="279" spans="1:6" ht="38.25" customHeight="1">
      <c r="A279" s="99" t="s">
        <v>192</v>
      </c>
      <c r="B279" s="99" t="s">
        <v>54</v>
      </c>
      <c r="C279" s="85" t="s">
        <v>55</v>
      </c>
      <c r="D279" s="100">
        <v>500</v>
      </c>
      <c r="E279" s="3">
        <v>0</v>
      </c>
      <c r="F279" s="3">
        <v>0</v>
      </c>
    </row>
    <row r="280" spans="1:6" ht="35.25" customHeight="1">
      <c r="A280" s="67" t="s">
        <v>193</v>
      </c>
      <c r="B280" s="67"/>
      <c r="C280" s="86" t="s">
        <v>25</v>
      </c>
      <c r="D280" s="79">
        <f>D281</f>
        <v>52.6</v>
      </c>
      <c r="E280" s="83">
        <f>E281</f>
        <v>94.8</v>
      </c>
      <c r="F280" s="18">
        <f>F281</f>
        <v>94.8</v>
      </c>
    </row>
    <row r="281" spans="1:6" ht="36" customHeight="1">
      <c r="A281" s="65" t="s">
        <v>193</v>
      </c>
      <c r="B281" s="65" t="s">
        <v>54</v>
      </c>
      <c r="C281" s="53" t="s">
        <v>55</v>
      </c>
      <c r="D281" s="75">
        <v>52.6</v>
      </c>
      <c r="E281" s="3">
        <v>94.8</v>
      </c>
      <c r="F281" s="3">
        <v>94.8</v>
      </c>
    </row>
    <row r="282" spans="1:6" ht="64.5" customHeight="1">
      <c r="A282" s="44" t="s">
        <v>357</v>
      </c>
      <c r="B282" s="44"/>
      <c r="C282" s="115" t="s">
        <v>358</v>
      </c>
      <c r="D282" s="45">
        <f>D283</f>
        <v>32.1</v>
      </c>
      <c r="E282" s="45">
        <f>E283</f>
        <v>0</v>
      </c>
      <c r="F282" s="45">
        <f>F283</f>
        <v>0</v>
      </c>
    </row>
    <row r="283" spans="1:6" ht="36" customHeight="1">
      <c r="A283" s="65" t="s">
        <v>357</v>
      </c>
      <c r="B283" s="65" t="s">
        <v>54</v>
      </c>
      <c r="C283" s="53" t="s">
        <v>55</v>
      </c>
      <c r="D283" s="75">
        <v>32.1</v>
      </c>
      <c r="E283" s="3">
        <v>0</v>
      </c>
      <c r="F283" s="3">
        <v>0</v>
      </c>
    </row>
    <row r="284" spans="1:6" ht="82.5" customHeight="1">
      <c r="A284" s="170" t="s">
        <v>369</v>
      </c>
      <c r="B284" s="170"/>
      <c r="C284" s="172" t="s">
        <v>370</v>
      </c>
      <c r="D284" s="171">
        <f>D285</f>
        <v>81.7</v>
      </c>
      <c r="E284" s="171">
        <f>E285</f>
        <v>0</v>
      </c>
      <c r="F284" s="171">
        <f>F285</f>
        <v>0</v>
      </c>
    </row>
    <row r="285" spans="1:6" ht="36" customHeight="1">
      <c r="A285" s="65" t="s">
        <v>369</v>
      </c>
      <c r="B285" s="65" t="s">
        <v>54</v>
      </c>
      <c r="C285" s="53" t="s">
        <v>55</v>
      </c>
      <c r="D285" s="75">
        <v>81.7</v>
      </c>
      <c r="E285" s="3">
        <v>0</v>
      </c>
      <c r="F285" s="3">
        <v>0</v>
      </c>
    </row>
    <row r="286" spans="1:6" ht="57">
      <c r="A286" s="8" t="s">
        <v>27</v>
      </c>
      <c r="B286" s="8" t="s">
        <v>135</v>
      </c>
      <c r="C286" s="9" t="s">
        <v>26</v>
      </c>
      <c r="D286" s="10">
        <f>D287+D289</f>
        <v>1915.5</v>
      </c>
      <c r="E286" s="10">
        <f>E287+E289</f>
        <v>800</v>
      </c>
      <c r="F286" s="10">
        <f>F287+F289</f>
        <v>0</v>
      </c>
    </row>
    <row r="287" spans="1:6" ht="32.25" customHeight="1">
      <c r="A287" s="16" t="s">
        <v>145</v>
      </c>
      <c r="B287" s="16" t="s">
        <v>135</v>
      </c>
      <c r="C287" s="22" t="s">
        <v>264</v>
      </c>
      <c r="D287" s="18">
        <f>D288</f>
        <v>900</v>
      </c>
      <c r="E287" s="18">
        <f>E288</f>
        <v>800</v>
      </c>
      <c r="F287" s="18">
        <f>F288</f>
        <v>0</v>
      </c>
    </row>
    <row r="288" spans="1:6" ht="30">
      <c r="A288" s="7" t="s">
        <v>145</v>
      </c>
      <c r="B288" s="7" t="s">
        <v>54</v>
      </c>
      <c r="C288" s="2" t="s">
        <v>55</v>
      </c>
      <c r="D288" s="3">
        <v>900</v>
      </c>
      <c r="E288" s="3">
        <v>800</v>
      </c>
      <c r="F288" s="3">
        <v>0</v>
      </c>
    </row>
    <row r="289" spans="1:6" ht="30">
      <c r="A289" s="139" t="s">
        <v>333</v>
      </c>
      <c r="B289" s="139"/>
      <c r="C289" s="140" t="s">
        <v>334</v>
      </c>
      <c r="D289" s="141">
        <f>D290</f>
        <v>1015.5</v>
      </c>
      <c r="E289" s="141">
        <f>E290</f>
        <v>0</v>
      </c>
      <c r="F289" s="141">
        <f>F290</f>
        <v>0</v>
      </c>
    </row>
    <row r="290" spans="1:6" ht="30">
      <c r="A290" s="49" t="s">
        <v>333</v>
      </c>
      <c r="B290" s="49" t="s">
        <v>54</v>
      </c>
      <c r="C290" s="2" t="s">
        <v>55</v>
      </c>
      <c r="D290" s="51">
        <v>1015.5</v>
      </c>
      <c r="E290" s="51">
        <v>0</v>
      </c>
      <c r="F290" s="3">
        <v>0</v>
      </c>
    </row>
    <row r="291" spans="1:6" ht="14.25">
      <c r="A291" s="97" t="s">
        <v>28</v>
      </c>
      <c r="B291" s="97" t="s">
        <v>135</v>
      </c>
      <c r="C291" s="95" t="s">
        <v>37</v>
      </c>
      <c r="D291" s="117">
        <f>D292+D294+D296+D298+D300+D302</f>
        <v>12375.8</v>
      </c>
      <c r="E291" s="117">
        <f>E292+E294+E296+E298+E300+E302</f>
        <v>12399.1</v>
      </c>
      <c r="F291" s="10">
        <f>F292+F294+F296+F298+F300+F302</f>
        <v>12427.1</v>
      </c>
    </row>
    <row r="292" spans="1:6" ht="32.25" customHeight="1">
      <c r="A292" s="56" t="s">
        <v>31</v>
      </c>
      <c r="B292" s="123"/>
      <c r="C292" s="68" t="s">
        <v>32</v>
      </c>
      <c r="D292" s="59">
        <f>D293</f>
        <v>905.1</v>
      </c>
      <c r="E292" s="59">
        <f>E293</f>
        <v>905.1</v>
      </c>
      <c r="F292" s="116">
        <f>F293</f>
        <v>905.1</v>
      </c>
    </row>
    <row r="293" spans="1:6" ht="30">
      <c r="A293" s="118" t="s">
        <v>31</v>
      </c>
      <c r="B293" s="99" t="s">
        <v>54</v>
      </c>
      <c r="C293" s="85" t="s">
        <v>55</v>
      </c>
      <c r="D293" s="119">
        <v>905.1</v>
      </c>
      <c r="E293" s="119">
        <v>905.1</v>
      </c>
      <c r="F293" s="31">
        <v>905.1</v>
      </c>
    </row>
    <row r="294" spans="1:6" ht="79.5" customHeight="1">
      <c r="A294" s="67" t="s">
        <v>30</v>
      </c>
      <c r="B294" s="67" t="s">
        <v>135</v>
      </c>
      <c r="C294" s="68" t="s">
        <v>265</v>
      </c>
      <c r="D294" s="79">
        <f>D295</f>
        <v>10872.4</v>
      </c>
      <c r="E294" s="79">
        <f>E295</f>
        <v>10881.6</v>
      </c>
      <c r="F294" s="83">
        <f>F295</f>
        <v>10881.6</v>
      </c>
    </row>
    <row r="295" spans="1:6" ht="30">
      <c r="A295" s="99" t="s">
        <v>30</v>
      </c>
      <c r="B295" s="99" t="s">
        <v>54</v>
      </c>
      <c r="C295" s="85" t="s">
        <v>55</v>
      </c>
      <c r="D295" s="100">
        <v>10872.4</v>
      </c>
      <c r="E295" s="100">
        <v>10881.6</v>
      </c>
      <c r="F295" s="3">
        <v>10881.6</v>
      </c>
    </row>
    <row r="296" spans="1:6" ht="80.25" customHeight="1">
      <c r="A296" s="67" t="s">
        <v>266</v>
      </c>
      <c r="B296" s="67"/>
      <c r="C296" s="68" t="s">
        <v>267</v>
      </c>
      <c r="D296" s="79">
        <f>D297</f>
        <v>237.8</v>
      </c>
      <c r="E296" s="79">
        <f>E297</f>
        <v>256.7</v>
      </c>
      <c r="F296" s="83">
        <f>F297</f>
        <v>256.7</v>
      </c>
    </row>
    <row r="297" spans="1:6" ht="30">
      <c r="A297" s="99" t="s">
        <v>266</v>
      </c>
      <c r="B297" s="99" t="s">
        <v>54</v>
      </c>
      <c r="C297" s="85" t="s">
        <v>55</v>
      </c>
      <c r="D297" s="100">
        <v>237.8</v>
      </c>
      <c r="E297" s="100">
        <v>256.7</v>
      </c>
      <c r="F297" s="3">
        <v>256.7</v>
      </c>
    </row>
    <row r="298" spans="1:6" ht="137.25" customHeight="1">
      <c r="A298" s="149" t="s">
        <v>194</v>
      </c>
      <c r="B298" s="149"/>
      <c r="C298" s="90" t="s">
        <v>268</v>
      </c>
      <c r="D298" s="150">
        <f>D299</f>
        <v>63.3</v>
      </c>
      <c r="E298" s="150">
        <f>E299</f>
        <v>63.3</v>
      </c>
      <c r="F298" s="84">
        <f>F299</f>
        <v>63.3</v>
      </c>
    </row>
    <row r="299" spans="1:6" ht="30">
      <c r="A299" s="99" t="s">
        <v>194</v>
      </c>
      <c r="B299" s="99" t="s">
        <v>54</v>
      </c>
      <c r="C299" s="85" t="s">
        <v>55</v>
      </c>
      <c r="D299" s="100">
        <v>63.3</v>
      </c>
      <c r="E299" s="100">
        <v>63.3</v>
      </c>
      <c r="F299" s="3">
        <v>63.3</v>
      </c>
    </row>
    <row r="300" spans="1:6" ht="91.5" customHeight="1">
      <c r="A300" s="149" t="s">
        <v>292</v>
      </c>
      <c r="B300" s="149"/>
      <c r="C300" s="162" t="s">
        <v>29</v>
      </c>
      <c r="D300" s="150">
        <f>D301</f>
        <v>297.2</v>
      </c>
      <c r="E300" s="150">
        <f>E301</f>
        <v>292.39999999999998</v>
      </c>
      <c r="F300" s="84">
        <f>F301</f>
        <v>292.39999999999998</v>
      </c>
    </row>
    <row r="301" spans="1:6" ht="30">
      <c r="A301" s="99" t="s">
        <v>292</v>
      </c>
      <c r="B301" s="99" t="s">
        <v>54</v>
      </c>
      <c r="C301" s="85" t="s">
        <v>55</v>
      </c>
      <c r="D301" s="100">
        <v>297.2</v>
      </c>
      <c r="E301" s="100">
        <v>292.39999999999998</v>
      </c>
      <c r="F301" s="3">
        <v>292.39999999999998</v>
      </c>
    </row>
    <row r="302" spans="1:6" ht="105">
      <c r="A302" s="67" t="s">
        <v>269</v>
      </c>
      <c r="B302" s="67"/>
      <c r="C302" s="86" t="s">
        <v>146</v>
      </c>
      <c r="D302" s="79">
        <f>D303</f>
        <v>0</v>
      </c>
      <c r="E302" s="79">
        <f>E303</f>
        <v>0</v>
      </c>
      <c r="F302" s="83">
        <f>F303</f>
        <v>28</v>
      </c>
    </row>
    <row r="303" spans="1:6" ht="30">
      <c r="A303" s="99" t="s">
        <v>269</v>
      </c>
      <c r="B303" s="99" t="s">
        <v>54</v>
      </c>
      <c r="C303" s="85" t="s">
        <v>55</v>
      </c>
      <c r="D303" s="100">
        <v>0</v>
      </c>
      <c r="E303" s="100">
        <v>0</v>
      </c>
      <c r="F303" s="3">
        <v>28</v>
      </c>
    </row>
    <row r="304" spans="1:6" ht="71.25">
      <c r="A304" s="106" t="s">
        <v>4</v>
      </c>
      <c r="B304" s="106" t="s">
        <v>135</v>
      </c>
      <c r="C304" s="107" t="s">
        <v>134</v>
      </c>
      <c r="D304" s="108">
        <f>D305+D314</f>
        <v>7282.6</v>
      </c>
      <c r="E304" s="108">
        <f>E305+E314</f>
        <v>3990.9</v>
      </c>
      <c r="F304" s="109">
        <f>F305+F314</f>
        <v>3790.9</v>
      </c>
    </row>
    <row r="305" spans="1:6" ht="78" customHeight="1">
      <c r="A305" s="120" t="s">
        <v>5</v>
      </c>
      <c r="B305" s="120" t="s">
        <v>135</v>
      </c>
      <c r="C305" s="121" t="s">
        <v>65</v>
      </c>
      <c r="D305" s="122">
        <f>D306+D308+D310+D312</f>
        <v>3073.3</v>
      </c>
      <c r="E305" s="122">
        <f>E306+E308+E310</f>
        <v>400</v>
      </c>
      <c r="F305" s="122">
        <f>F306+F308+F310</f>
        <v>200</v>
      </c>
    </row>
    <row r="306" spans="1:6" ht="36" customHeight="1">
      <c r="A306" s="16" t="s">
        <v>195</v>
      </c>
      <c r="B306" s="16" t="s">
        <v>135</v>
      </c>
      <c r="C306" s="17" t="s">
        <v>64</v>
      </c>
      <c r="D306" s="18">
        <f>D307</f>
        <v>88.3</v>
      </c>
      <c r="E306" s="18">
        <f>E307</f>
        <v>400</v>
      </c>
      <c r="F306" s="18">
        <f>F307</f>
        <v>200</v>
      </c>
    </row>
    <row r="307" spans="1:6" ht="45">
      <c r="A307" s="49" t="s">
        <v>195</v>
      </c>
      <c r="B307" s="49" t="s">
        <v>24</v>
      </c>
      <c r="C307" s="50" t="s">
        <v>85</v>
      </c>
      <c r="D307" s="51">
        <v>88.3</v>
      </c>
      <c r="E307" s="3">
        <v>400</v>
      </c>
      <c r="F307" s="3">
        <v>200</v>
      </c>
    </row>
    <row r="308" spans="1:6" ht="49.5" customHeight="1">
      <c r="A308" s="67" t="s">
        <v>319</v>
      </c>
      <c r="B308" s="67" t="s">
        <v>135</v>
      </c>
      <c r="C308" s="68" t="s">
        <v>320</v>
      </c>
      <c r="D308" s="79">
        <f>D309</f>
        <v>2100</v>
      </c>
      <c r="E308" s="83">
        <f>E309</f>
        <v>0</v>
      </c>
      <c r="F308" s="18">
        <f>F309</f>
        <v>0</v>
      </c>
    </row>
    <row r="309" spans="1:6" ht="49.5" customHeight="1">
      <c r="A309" s="99" t="s">
        <v>319</v>
      </c>
      <c r="B309" s="99" t="s">
        <v>24</v>
      </c>
      <c r="C309" s="85" t="s">
        <v>85</v>
      </c>
      <c r="D309" s="100">
        <v>2100</v>
      </c>
      <c r="E309" s="51">
        <v>0</v>
      </c>
      <c r="F309" s="51">
        <v>0</v>
      </c>
    </row>
    <row r="310" spans="1:6" ht="49.5" customHeight="1">
      <c r="A310" s="67" t="s">
        <v>321</v>
      </c>
      <c r="B310" s="67"/>
      <c r="C310" s="68" t="s">
        <v>322</v>
      </c>
      <c r="D310" s="79">
        <f>D311</f>
        <v>435</v>
      </c>
      <c r="E310" s="79">
        <f>E311</f>
        <v>0</v>
      </c>
      <c r="F310" s="79">
        <f>F311</f>
        <v>0</v>
      </c>
    </row>
    <row r="311" spans="1:6" ht="49.5" customHeight="1">
      <c r="A311" s="61" t="s">
        <v>321</v>
      </c>
      <c r="B311" s="61" t="s">
        <v>24</v>
      </c>
      <c r="C311" s="66" t="s">
        <v>85</v>
      </c>
      <c r="D311" s="62">
        <v>435</v>
      </c>
      <c r="E311" s="62">
        <v>0</v>
      </c>
      <c r="F311" s="62">
        <v>0</v>
      </c>
    </row>
    <row r="312" spans="1:6" ht="49.5" customHeight="1">
      <c r="A312" s="154" t="s">
        <v>359</v>
      </c>
      <c r="B312" s="154"/>
      <c r="C312" s="68" t="s">
        <v>360</v>
      </c>
      <c r="D312" s="79">
        <f>D313</f>
        <v>450</v>
      </c>
      <c r="E312" s="79">
        <f>E313</f>
        <v>0</v>
      </c>
      <c r="F312" s="79">
        <f>F313</f>
        <v>0</v>
      </c>
    </row>
    <row r="313" spans="1:6" ht="49.5" customHeight="1">
      <c r="A313" s="153" t="s">
        <v>359</v>
      </c>
      <c r="B313" s="61" t="s">
        <v>24</v>
      </c>
      <c r="C313" s="66" t="s">
        <v>85</v>
      </c>
      <c r="D313" s="62">
        <v>450</v>
      </c>
      <c r="E313" s="62">
        <v>0</v>
      </c>
      <c r="F313" s="62">
        <v>0</v>
      </c>
    </row>
    <row r="314" spans="1:6" ht="14.25">
      <c r="A314" s="127" t="s">
        <v>6</v>
      </c>
      <c r="B314" s="127" t="s">
        <v>135</v>
      </c>
      <c r="C314" s="155" t="s">
        <v>37</v>
      </c>
      <c r="D314" s="156">
        <f>D315+D317</f>
        <v>4209.3</v>
      </c>
      <c r="E314" s="157">
        <f>E315+E317</f>
        <v>3590.9</v>
      </c>
      <c r="F314" s="122">
        <f>F315+F317</f>
        <v>3590.9</v>
      </c>
    </row>
    <row r="315" spans="1:6" ht="77.25" customHeight="1">
      <c r="A315" s="67" t="s">
        <v>66</v>
      </c>
      <c r="B315" s="67" t="s">
        <v>135</v>
      </c>
      <c r="C315" s="68" t="s">
        <v>270</v>
      </c>
      <c r="D315" s="79">
        <f>D316</f>
        <v>3881.3</v>
      </c>
      <c r="E315" s="83">
        <f>E316</f>
        <v>3590.9</v>
      </c>
      <c r="F315" s="18">
        <f>F316</f>
        <v>3590.9</v>
      </c>
    </row>
    <row r="316" spans="1:6" ht="45">
      <c r="A316" s="99" t="s">
        <v>66</v>
      </c>
      <c r="B316" s="99" t="s">
        <v>24</v>
      </c>
      <c r="C316" s="85" t="s">
        <v>85</v>
      </c>
      <c r="D316" s="100">
        <v>3881.3</v>
      </c>
      <c r="E316" s="3">
        <v>3590.9</v>
      </c>
      <c r="F316" s="3">
        <v>3590.9</v>
      </c>
    </row>
    <row r="317" spans="1:6" ht="75.75" customHeight="1">
      <c r="A317" s="149" t="s">
        <v>282</v>
      </c>
      <c r="B317" s="149" t="s">
        <v>135</v>
      </c>
      <c r="C317" s="90" t="s">
        <v>283</v>
      </c>
      <c r="D317" s="150">
        <f>D318</f>
        <v>328</v>
      </c>
      <c r="E317" s="84">
        <f>E318</f>
        <v>0</v>
      </c>
      <c r="F317" s="26">
        <f>F318</f>
        <v>0</v>
      </c>
    </row>
    <row r="318" spans="1:6" ht="45">
      <c r="A318" s="99" t="s">
        <v>282</v>
      </c>
      <c r="B318" s="99" t="s">
        <v>24</v>
      </c>
      <c r="C318" s="85" t="s">
        <v>85</v>
      </c>
      <c r="D318" s="100">
        <v>328</v>
      </c>
      <c r="E318" s="3">
        <v>0</v>
      </c>
      <c r="F318" s="3">
        <v>0</v>
      </c>
    </row>
    <row r="319" spans="1:6" ht="57">
      <c r="A319" s="106" t="s">
        <v>62</v>
      </c>
      <c r="B319" s="106" t="s">
        <v>135</v>
      </c>
      <c r="C319" s="107" t="s">
        <v>67</v>
      </c>
      <c r="D319" s="108">
        <f>D320+D323</f>
        <v>2472.9</v>
      </c>
      <c r="E319" s="109">
        <f>E320+E323</f>
        <v>467.5</v>
      </c>
      <c r="F319" s="15">
        <f>F320+F323</f>
        <v>435</v>
      </c>
    </row>
    <row r="320" spans="1:6" ht="28.5">
      <c r="A320" s="124" t="s">
        <v>63</v>
      </c>
      <c r="B320" s="124" t="s">
        <v>135</v>
      </c>
      <c r="C320" s="125" t="s">
        <v>68</v>
      </c>
      <c r="D320" s="126">
        <f>D321+D322</f>
        <v>2000</v>
      </c>
      <c r="E320" s="39">
        <f>E321</f>
        <v>0</v>
      </c>
      <c r="F320" s="39">
        <f>F321</f>
        <v>0</v>
      </c>
    </row>
    <row r="321" spans="1:6" ht="45">
      <c r="A321" s="6" t="s">
        <v>63</v>
      </c>
      <c r="B321" s="7" t="s">
        <v>24</v>
      </c>
      <c r="C321" s="2" t="s">
        <v>85</v>
      </c>
      <c r="D321" s="3">
        <v>1041.5</v>
      </c>
      <c r="E321" s="3">
        <v>0</v>
      </c>
      <c r="F321" s="3">
        <v>0</v>
      </c>
    </row>
    <row r="322" spans="1:6" ht="30">
      <c r="A322" s="6" t="s">
        <v>63</v>
      </c>
      <c r="B322" s="7" t="s">
        <v>54</v>
      </c>
      <c r="C322" s="2" t="s">
        <v>55</v>
      </c>
      <c r="D322" s="3">
        <v>958.5</v>
      </c>
      <c r="E322" s="3">
        <v>0</v>
      </c>
      <c r="F322" s="3">
        <v>0</v>
      </c>
    </row>
    <row r="323" spans="1:6" ht="42.75">
      <c r="A323" s="28" t="s">
        <v>73</v>
      </c>
      <c r="B323" s="28" t="s">
        <v>135</v>
      </c>
      <c r="C323" s="38" t="s">
        <v>204</v>
      </c>
      <c r="D323" s="39">
        <f>D324</f>
        <v>472.9</v>
      </c>
      <c r="E323" s="39">
        <f>E324</f>
        <v>467.5</v>
      </c>
      <c r="F323" s="39">
        <f>F324</f>
        <v>435</v>
      </c>
    </row>
    <row r="324" spans="1:6" ht="30">
      <c r="A324" s="6" t="s">
        <v>73</v>
      </c>
      <c r="B324" s="7" t="s">
        <v>70</v>
      </c>
      <c r="C324" s="30" t="s">
        <v>69</v>
      </c>
      <c r="D324" s="3">
        <v>472.9</v>
      </c>
      <c r="E324" s="3">
        <v>467.5</v>
      </c>
      <c r="F324" s="3">
        <v>435</v>
      </c>
    </row>
    <row r="325" spans="1:6">
      <c r="A325" s="4" t="s">
        <v>135</v>
      </c>
      <c r="D325">
        <v>252386.5</v>
      </c>
      <c r="E325">
        <v>170753.5</v>
      </c>
      <c r="F325">
        <v>169196.1</v>
      </c>
    </row>
    <row r="326" spans="1:6">
      <c r="A326" s="176"/>
      <c r="B326" s="176"/>
      <c r="C326" s="176"/>
      <c r="E326">
        <v>4268.8</v>
      </c>
      <c r="F326">
        <v>8459.7999999999993</v>
      </c>
    </row>
    <row r="327" spans="1:6">
      <c r="E327">
        <v>166484.70000000001</v>
      </c>
      <c r="F327">
        <v>160736.29999999999</v>
      </c>
    </row>
  </sheetData>
  <autoFilter ref="A7:C327"/>
  <mergeCells count="9">
    <mergeCell ref="A2:F2"/>
    <mergeCell ref="E1:F1"/>
    <mergeCell ref="A326:C326"/>
    <mergeCell ref="A3:A5"/>
    <mergeCell ref="B3:B5"/>
    <mergeCell ref="C3:C5"/>
    <mergeCell ref="D3:F3"/>
    <mergeCell ref="D4:D5"/>
    <mergeCell ref="E4:F4"/>
  </mergeCells>
  <phoneticPr fontId="7" type="noConversion"/>
  <printOptions horizontalCentered="1"/>
  <pageMargins left="0.98425196850393704" right="0.59055118110236227" top="0.59055118110236227" bottom="0.59055118110236227" header="0.31496062992125984" footer="0.31496062992125984"/>
  <pageSetup paperSize="9" scale="75" orientation="portrait" r:id="rId1"/>
  <headerFooter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2014-02-25T13:51:40Z</cp:lastPrinted>
  <dcterms:created xsi:type="dcterms:W3CDTF">2006-09-16T00:00:00Z</dcterms:created>
  <dcterms:modified xsi:type="dcterms:W3CDTF">2015-01-22T10:51:23Z</dcterms:modified>
</cp:coreProperties>
</file>