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Table1!$A$7:$C$275</definedName>
    <definedName name="_xlnm.Print_Titles" localSheetId="0">Table1!$6:$6</definedName>
  </definedNames>
  <calcPr calcId="125725" fullCalcOnLoad="1"/>
</workbook>
</file>

<file path=xl/calcChain.xml><?xml version="1.0" encoding="utf-8"?>
<calcChain xmlns="http://schemas.openxmlformats.org/spreadsheetml/2006/main">
  <c r="D268" i="1"/>
  <c r="F139"/>
  <c r="F147"/>
  <c r="F138"/>
  <c r="F141"/>
  <c r="F145"/>
  <c r="E139"/>
  <c r="E143"/>
  <c r="E147"/>
  <c r="E141"/>
  <c r="E145"/>
  <c r="E138"/>
  <c r="D139"/>
  <c r="D143"/>
  <c r="D138"/>
  <c r="D147"/>
  <c r="D141"/>
  <c r="D149"/>
  <c r="D145"/>
  <c r="F205"/>
  <c r="F207"/>
  <c r="F204"/>
  <c r="F211"/>
  <c r="F209"/>
  <c r="E207"/>
  <c r="E211"/>
  <c r="E205"/>
  <c r="E209"/>
  <c r="E204"/>
  <c r="D207"/>
  <c r="D211"/>
  <c r="D204"/>
  <c r="D205"/>
  <c r="D209"/>
  <c r="F181"/>
  <c r="F183"/>
  <c r="F180"/>
  <c r="F186"/>
  <c r="F188"/>
  <c r="F190"/>
  <c r="F192"/>
  <c r="F194"/>
  <c r="F185"/>
  <c r="F197"/>
  <c r="F199"/>
  <c r="F196"/>
  <c r="F179"/>
  <c r="F202"/>
  <c r="F201"/>
  <c r="E181"/>
  <c r="E183"/>
  <c r="E180"/>
  <c r="E186"/>
  <c r="E185"/>
  <c r="E188"/>
  <c r="E190"/>
  <c r="E192"/>
  <c r="E194"/>
  <c r="E197"/>
  <c r="E199"/>
  <c r="E196"/>
  <c r="E202"/>
  <c r="E201"/>
  <c r="D181"/>
  <c r="D183"/>
  <c r="D180"/>
  <c r="D186"/>
  <c r="D188"/>
  <c r="D190"/>
  <c r="D192"/>
  <c r="D194"/>
  <c r="D185"/>
  <c r="D197"/>
  <c r="D199"/>
  <c r="D196"/>
  <c r="D179"/>
  <c r="D202"/>
  <c r="D201"/>
  <c r="F26"/>
  <c r="F28"/>
  <c r="F30"/>
  <c r="F32"/>
  <c r="F34"/>
  <c r="F36"/>
  <c r="F38"/>
  <c r="F40"/>
  <c r="F42"/>
  <c r="F24"/>
  <c r="F22"/>
  <c r="F21"/>
  <c r="E26"/>
  <c r="E28"/>
  <c r="E30"/>
  <c r="E32"/>
  <c r="E34"/>
  <c r="E36"/>
  <c r="E38"/>
  <c r="E40"/>
  <c r="E42"/>
  <c r="E24"/>
  <c r="E22"/>
  <c r="E21"/>
  <c r="D24"/>
  <c r="D26"/>
  <c r="D28"/>
  <c r="D30"/>
  <c r="D32"/>
  <c r="D34"/>
  <c r="D36"/>
  <c r="D38"/>
  <c r="D40"/>
  <c r="D42"/>
  <c r="D22"/>
  <c r="D21"/>
  <c r="F66"/>
  <c r="F60"/>
  <c r="F62"/>
  <c r="F64"/>
  <c r="F70"/>
  <c r="F68"/>
  <c r="F72"/>
  <c r="F59"/>
  <c r="E66"/>
  <c r="E60"/>
  <c r="E62"/>
  <c r="E64"/>
  <c r="E70"/>
  <c r="E68"/>
  <c r="E72"/>
  <c r="E59"/>
  <c r="D66"/>
  <c r="D60"/>
  <c r="D62"/>
  <c r="D64"/>
  <c r="D70"/>
  <c r="D68"/>
  <c r="D72"/>
  <c r="D59"/>
  <c r="F75"/>
  <c r="F79"/>
  <c r="F77"/>
  <c r="F74"/>
  <c r="E75"/>
  <c r="E79"/>
  <c r="E77"/>
  <c r="E74"/>
  <c r="D75"/>
  <c r="D79"/>
  <c r="D77"/>
  <c r="D74"/>
  <c r="F13"/>
  <c r="F15"/>
  <c r="F10"/>
  <c r="F17"/>
  <c r="F19"/>
  <c r="E13"/>
  <c r="E15"/>
  <c r="E17"/>
  <c r="E19"/>
  <c r="E10"/>
  <c r="D11"/>
  <c r="D13"/>
  <c r="D10"/>
  <c r="D17"/>
  <c r="D19"/>
  <c r="F260"/>
  <c r="E260"/>
  <c r="D260"/>
  <c r="F241"/>
  <c r="F240"/>
  <c r="E241"/>
  <c r="E240"/>
  <c r="D241"/>
  <c r="D240"/>
  <c r="F152"/>
  <c r="F154"/>
  <c r="F151"/>
  <c r="F157"/>
  <c r="F156"/>
  <c r="F159"/>
  <c r="F161"/>
  <c r="F164"/>
  <c r="F163"/>
  <c r="E152"/>
  <c r="E154"/>
  <c r="E151"/>
  <c r="E157"/>
  <c r="E156"/>
  <c r="E159"/>
  <c r="E161"/>
  <c r="E164"/>
  <c r="E163"/>
  <c r="D152"/>
  <c r="D154"/>
  <c r="D151"/>
  <c r="D157"/>
  <c r="D156"/>
  <c r="D159"/>
  <c r="D161"/>
  <c r="D164"/>
  <c r="D163"/>
  <c r="D226"/>
  <c r="D228"/>
  <c r="D223"/>
  <c r="D222"/>
  <c r="D224"/>
  <c r="D230"/>
  <c r="D232"/>
  <c r="D234"/>
  <c r="D236"/>
  <c r="D238"/>
  <c r="D244"/>
  <c r="D246"/>
  <c r="D248"/>
  <c r="D250"/>
  <c r="D252"/>
  <c r="D254"/>
  <c r="D243"/>
  <c r="D82"/>
  <c r="D81"/>
  <c r="D88"/>
  <c r="D87"/>
  <c r="D90"/>
  <c r="D92"/>
  <c r="D85"/>
  <c r="D84"/>
  <c r="D45"/>
  <c r="D47"/>
  <c r="D44"/>
  <c r="D50"/>
  <c r="D52"/>
  <c r="D54"/>
  <c r="D56"/>
  <c r="D49"/>
  <c r="D96"/>
  <c r="D98"/>
  <c r="D95"/>
  <c r="D101"/>
  <c r="D103"/>
  <c r="D100"/>
  <c r="D94"/>
  <c r="D105"/>
  <c r="D107"/>
  <c r="D111"/>
  <c r="D110"/>
  <c r="D114"/>
  <c r="D116"/>
  <c r="D113"/>
  <c r="D109"/>
  <c r="D119"/>
  <c r="D118"/>
  <c r="D122"/>
  <c r="D124"/>
  <c r="D126"/>
  <c r="D128"/>
  <c r="D132"/>
  <c r="D130"/>
  <c r="D121"/>
  <c r="D135"/>
  <c r="D134"/>
  <c r="D168"/>
  <c r="D167"/>
  <c r="D171"/>
  <c r="D170"/>
  <c r="D174"/>
  <c r="D173"/>
  <c r="D177"/>
  <c r="D176"/>
  <c r="D215"/>
  <c r="D217"/>
  <c r="D214"/>
  <c r="D213"/>
  <c r="D220"/>
  <c r="D219"/>
  <c r="D258"/>
  <c r="D257"/>
  <c r="D263"/>
  <c r="D265"/>
  <c r="D262"/>
  <c r="D256"/>
  <c r="D271"/>
  <c r="D267"/>
  <c r="F101"/>
  <c r="F103"/>
  <c r="F105"/>
  <c r="F107"/>
  <c r="F100"/>
  <c r="E101"/>
  <c r="E103"/>
  <c r="E100"/>
  <c r="E105"/>
  <c r="E107"/>
  <c r="F85"/>
  <c r="F84"/>
  <c r="E85"/>
  <c r="E84"/>
  <c r="F82"/>
  <c r="F81"/>
  <c r="E82"/>
  <c r="E81"/>
  <c r="F217"/>
  <c r="F244"/>
  <c r="F246"/>
  <c r="F243"/>
  <c r="F248"/>
  <c r="F250"/>
  <c r="F252"/>
  <c r="F254"/>
  <c r="E244"/>
  <c r="E246"/>
  <c r="E248"/>
  <c r="E250"/>
  <c r="E252"/>
  <c r="E254"/>
  <c r="E243"/>
  <c r="F268"/>
  <c r="F271"/>
  <c r="F267"/>
  <c r="E268"/>
  <c r="E271"/>
  <c r="E267"/>
  <c r="F258"/>
  <c r="F257"/>
  <c r="F263"/>
  <c r="F265"/>
  <c r="F262"/>
  <c r="F256"/>
  <c r="E258"/>
  <c r="E257"/>
  <c r="E263"/>
  <c r="E265"/>
  <c r="E262"/>
  <c r="E256"/>
  <c r="F45"/>
  <c r="F47"/>
  <c r="F44"/>
  <c r="F50"/>
  <c r="F52"/>
  <c r="F54"/>
  <c r="F56"/>
  <c r="F49"/>
  <c r="F88"/>
  <c r="F87"/>
  <c r="F90"/>
  <c r="F92"/>
  <c r="F96"/>
  <c r="F98"/>
  <c r="F95"/>
  <c r="F94"/>
  <c r="F111"/>
  <c r="F110"/>
  <c r="F114"/>
  <c r="F116"/>
  <c r="F113"/>
  <c r="F119"/>
  <c r="F118"/>
  <c r="F122"/>
  <c r="F124"/>
  <c r="F126"/>
  <c r="F128"/>
  <c r="F132"/>
  <c r="F130"/>
  <c r="F121"/>
  <c r="F135"/>
  <c r="F134"/>
  <c r="F168"/>
  <c r="F167"/>
  <c r="F171"/>
  <c r="F170"/>
  <c r="F174"/>
  <c r="F173"/>
  <c r="F177"/>
  <c r="F176"/>
  <c r="F215"/>
  <c r="F214"/>
  <c r="F213"/>
  <c r="F220"/>
  <c r="F219"/>
  <c r="F224"/>
  <c r="F226"/>
  <c r="F228"/>
  <c r="F230"/>
  <c r="F232"/>
  <c r="F234"/>
  <c r="F236"/>
  <c r="F238"/>
  <c r="F223"/>
  <c r="F222"/>
  <c r="E45"/>
  <c r="E47"/>
  <c r="E44"/>
  <c r="E9"/>
  <c r="E50"/>
  <c r="E52"/>
  <c r="E54"/>
  <c r="E56"/>
  <c r="E49"/>
  <c r="E88"/>
  <c r="E87"/>
  <c r="E90"/>
  <c r="E92"/>
  <c r="E96"/>
  <c r="E98"/>
  <c r="E95"/>
  <c r="E94"/>
  <c r="E111"/>
  <c r="E110"/>
  <c r="E114"/>
  <c r="E116"/>
  <c r="E113"/>
  <c r="E119"/>
  <c r="E118"/>
  <c r="E122"/>
  <c r="E124"/>
  <c r="E126"/>
  <c r="E128"/>
  <c r="E132"/>
  <c r="E130"/>
  <c r="E121"/>
  <c r="E135"/>
  <c r="E134"/>
  <c r="E168"/>
  <c r="E167"/>
  <c r="E171"/>
  <c r="E170"/>
  <c r="E174"/>
  <c r="E173"/>
  <c r="E177"/>
  <c r="E176"/>
  <c r="E215"/>
  <c r="E217"/>
  <c r="E214"/>
  <c r="E213"/>
  <c r="E220"/>
  <c r="E219"/>
  <c r="E224"/>
  <c r="E226"/>
  <c r="E223"/>
  <c r="E222"/>
  <c r="E228"/>
  <c r="E230"/>
  <c r="E232"/>
  <c r="E234"/>
  <c r="E236"/>
  <c r="E238"/>
  <c r="E166"/>
  <c r="F109"/>
  <c r="F58"/>
  <c r="D166"/>
  <c r="D9"/>
  <c r="D137"/>
  <c r="F137"/>
  <c r="E109"/>
  <c r="F166"/>
  <c r="E58"/>
  <c r="E8"/>
  <c r="D58"/>
  <c r="E137"/>
  <c r="F9"/>
  <c r="F8"/>
  <c r="E179"/>
  <c r="D8"/>
</calcChain>
</file>

<file path=xl/sharedStrings.xml><?xml version="1.0" encoding="utf-8"?>
<sst xmlns="http://schemas.openxmlformats.org/spreadsheetml/2006/main" count="763" uniqueCount="322">
  <si>
    <t>0122102</t>
  </si>
  <si>
    <t>0122103</t>
  </si>
  <si>
    <t>0122301</t>
  </si>
  <si>
    <t>0900000</t>
  </si>
  <si>
    <t>1000000</t>
  </si>
  <si>
    <t>1010000</t>
  </si>
  <si>
    <t>1090000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</si>
  <si>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2014 - 2016 годы</t>
  </si>
  <si>
    <t>0410000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</si>
  <si>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</si>
  <si>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"Поддержка отрасли «Здравоохранение"</t>
  </si>
  <si>
    <t>0720000</t>
  </si>
  <si>
    <t>Проведение диспансеризации лиц, замещающих должности муниципальной службы</t>
  </si>
  <si>
    <t>Подпрограмма "Обеспечение энергосбережения и повышение  энергетической эффективности"</t>
  </si>
  <si>
    <t>Подпрограмма "Обеспечение развития сферы транспорта и дорожного хозяйства"</t>
  </si>
  <si>
    <t>Подпрограмма   "Повышение социальной адаптации и реабилитации лиц с ограниченными возможностями"</t>
  </si>
  <si>
    <t>0730000</t>
  </si>
  <si>
    <t>Выплата материальной поддержки председателям совета ветеранов и инвалидов</t>
  </si>
  <si>
    <t>Организация экскурсии для инвалидов по памятным местам</t>
  </si>
  <si>
    <t>Подпрограмма   "Обеспечение жильем молодых семей"</t>
  </si>
  <si>
    <t>0740000</t>
  </si>
  <si>
    <t>0744001</t>
  </si>
  <si>
    <t>008</t>
  </si>
  <si>
    <t>Распределение бюджетных ассигнований по целевым статьям (муниципальным программам муниципального образования Фировский район Тверской области и непрограммным направлениям деятельности) и главным распорядителям средств  бюджета муниципального образования Фировский район Тверской области на 2014 год и на плановый период 2015 - 2016 годов</t>
  </si>
  <si>
    <t>001</t>
  </si>
  <si>
    <t>Разработка пресс-релиз о деятельности органов местного самоуправления на платной основе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</si>
  <si>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</si>
  <si>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</si>
  <si>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0990000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</si>
  <si>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</si>
  <si>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</si>
  <si>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</si>
  <si>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</si>
  <si>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</si>
  <si>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</si>
  <si>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</si>
  <si>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</si>
  <si>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</si>
  <si>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</si>
  <si>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</si>
  <si>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</si>
  <si>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</si>
  <si>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</si>
  <si>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</si>
  <si>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</si>
  <si>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0520000</t>
  </si>
  <si>
    <t>0530000</t>
  </si>
  <si>
    <t>0600000</t>
  </si>
  <si>
    <t>0610000</t>
  </si>
  <si>
    <t>0611001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</si>
  <si>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</si>
  <si>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</si>
  <si>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</si>
  <si>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</si>
  <si>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</si>
  <si>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</si>
  <si>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Предоставление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</si>
  <si>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</si>
  <si>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</si>
  <si>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</si>
  <si>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</si>
  <si>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Муниципальная программа муниципального образования Фировский район Тверской области "Развитие физической культуры и спорта"на 2014 - 2016 годы</t>
  </si>
  <si>
    <t>9900000</t>
  </si>
  <si>
    <t>9920000</t>
  </si>
  <si>
    <t>Обслуживание муниципального долга Фировского района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</si>
  <si>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</si>
  <si>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</si>
  <si>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</si>
  <si>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</si>
  <si>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</si>
  <si>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</si>
  <si>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</si>
  <si>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</si>
  <si>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</si>
  <si>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</si>
  <si>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2014 год</t>
  </si>
  <si>
    <t>2015 год</t>
  </si>
  <si>
    <t>2016 год</t>
  </si>
  <si>
    <t>Сумма, тыс.руб.</t>
  </si>
  <si>
    <t>0122101</t>
  </si>
  <si>
    <t>0199121</t>
  </si>
  <si>
    <t>0199123</t>
  </si>
  <si>
    <t>Подпрограмма   "Обеспечение развития инвестиционного потенциала Фировского района Тверской области"</t>
  </si>
  <si>
    <t>Издание рекламно-информационных материалов о Фировском районе  и выпуск сувенирной продукции с символикой Фировского района</t>
  </si>
  <si>
    <t>Подпрограмма  "Развитие агропромышленного комплекса в Фировском районе Тверской области"</t>
  </si>
  <si>
    <t>ФИНАНСОВОЕ УПРАВЛЕНИЕ АДМИНИСТРАЦИИ ФИРОВСКОГО РАЙОНА</t>
  </si>
  <si>
    <t>0212302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</si>
  <si>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</si>
  <si>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</si>
  <si>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</si>
  <si>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</si>
  <si>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</si>
  <si>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</si>
  <si>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</si>
  <si>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</si>
  <si>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КОМИТЕТ ПО УПРАВЛЕНИЮ МУНИЦИПАЛЬНОЙ СОБСТВЕННОСТЬЮ И ЗЕМЕЛЬНЫМИ ОТНОШЕНИЯМИ</t>
  </si>
  <si>
    <t>Предоставление субсидии за произведенную и реализованную животноводческую продукцию (молоко) сельскохозяйственным организациям и крестьянско-фермерским хозяйствам Фировского района</t>
  </si>
  <si>
    <t>0430000</t>
  </si>
  <si>
    <t>0434001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</si>
  <si>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</si>
  <si>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</si>
  <si>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</si>
  <si>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</si>
  <si>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</si>
  <si>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</si>
  <si>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</si>
  <si>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</si>
  <si>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</si>
  <si>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</si>
  <si>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</si>
  <si>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</si>
  <si>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0310000</t>
  </si>
  <si>
    <t xml:space="preserve">Подпрограмма «Обеспечение инновационного характера образования» </t>
  </si>
  <si>
    <t>0200000</t>
  </si>
  <si>
    <t>0210000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</si>
  <si>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</si>
  <si>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Подпрограмма  "Сохранение и приумножение культурного потенциала Фировского района"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</si>
  <si>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</si>
  <si>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</si>
  <si>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</si>
  <si>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</si>
  <si>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</si>
  <si>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</si>
  <si>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Проведение инструментального контроля на предмет установления факта потребления наркотических и психотропных веществ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</si>
  <si>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</si>
  <si>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</si>
  <si>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</si>
  <si>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</si>
  <si>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</si>
  <si>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</si>
  <si>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</si>
  <si>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0810000</t>
  </si>
  <si>
    <t>0890000</t>
  </si>
  <si>
    <t>Муниципальная программа муниципального образования Фировский район Тверской области "Муниципальное управление" на 2014 - 2016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</si>
  <si>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2014 - 2016 годы</t>
  </si>
  <si>
    <t/>
  </si>
  <si>
    <t>КЦСР</t>
  </si>
  <si>
    <t>ППП</t>
  </si>
  <si>
    <t>Наименование</t>
  </si>
  <si>
    <t>2014г.</t>
  </si>
  <si>
    <t>плановый период</t>
  </si>
  <si>
    <t>ВСЕГО</t>
  </si>
  <si>
    <t>0100000</t>
  </si>
  <si>
    <t>0110000</t>
  </si>
  <si>
    <t>0120000</t>
  </si>
  <si>
    <t>0934001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</si>
  <si>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</si>
  <si>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</si>
  <si>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2014 - 2016 годы</t>
  </si>
  <si>
    <t>0117601</t>
  </si>
  <si>
    <t>0127602</t>
  </si>
  <si>
    <t>0127204</t>
  </si>
  <si>
    <t>0127201</t>
  </si>
  <si>
    <t>0127202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</si>
  <si>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</si>
  <si>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</si>
  <si>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</si>
  <si>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</si>
  <si>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</si>
  <si>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</si>
  <si>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</si>
  <si>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</si>
  <si>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</si>
  <si>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</si>
  <si>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</si>
  <si>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</si>
  <si>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</si>
  <si>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0411001</t>
  </si>
  <si>
    <t>0431001</t>
  </si>
  <si>
    <t>0461001</t>
  </si>
  <si>
    <t>0461002</t>
  </si>
  <si>
    <t>0471001</t>
  </si>
  <si>
    <t>0537521</t>
  </si>
  <si>
    <t>0531001</t>
  </si>
  <si>
    <t>0621001</t>
  </si>
  <si>
    <t>0631001</t>
  </si>
  <si>
    <t>0721001</t>
  </si>
  <si>
    <t>0721002</t>
  </si>
  <si>
    <t>0721003</t>
  </si>
  <si>
    <t>0721004</t>
  </si>
  <si>
    <t>0721005</t>
  </si>
  <si>
    <t>0731001</t>
  </si>
  <si>
    <t>0731002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</si>
  <si>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</si>
  <si>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</si>
  <si>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</si>
  <si>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</si>
  <si>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</si>
  <si>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</si>
  <si>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</si>
  <si>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</si>
  <si>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</si>
  <si>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0911006</t>
  </si>
  <si>
    <t>0911007</t>
  </si>
  <si>
    <t>0997541</t>
  </si>
  <si>
    <t>1011001</t>
  </si>
  <si>
    <t>1011002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</si>
  <si>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</si>
  <si>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</si>
  <si>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</si>
  <si>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</si>
  <si>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</si>
  <si>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</si>
  <si>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0715082</t>
  </si>
  <si>
    <t>0717511</t>
  </si>
  <si>
    <t>Расходы на обеспечение деятельности Контрольно-ревизионного управления Фировского района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</si>
  <si>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</si>
  <si>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</si>
  <si>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</si>
  <si>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</si>
  <si>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казенных общеобразовательных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</si>
  <si>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</si>
  <si>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бюджетных общеобразовательных учреждениях</t>
  </si>
  <si>
    <t>Организация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</si>
  <si>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</si>
  <si>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Организация обеспечения учащихся начальных классов муниципальных казенных общеобразовательных учреждений горячим питанием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</si>
  <si>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</si>
  <si>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Организация обеспечения учащихся начальных классов муниципальных бюджетных общеобразовательных учреждений горячим питанием</t>
  </si>
  <si>
    <t>Субсидии на организацию отдыха детей в каникулярное время</t>
  </si>
  <si>
    <t>Проведение муниципальных мероприятий с обучающимися, организации их участия в региональных и всероссийских мероприятиях</t>
  </si>
  <si>
    <t>Проведение районных мероприятий с участием педагогической общественности Фировского района</t>
  </si>
  <si>
    <t>Расходы по центральному аппарату Отдела образования Администрации Фировского района, на выполнение полномочий муниципального образования "Фировский район"</t>
  </si>
  <si>
    <t>Расходы по методическому кабинету Отдела образования Администрации Фировского района</t>
  </si>
  <si>
    <t>Расходы по бухгалтерии Отдела образования Администрации Фировского района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</si>
  <si>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</si>
  <si>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Комплектование библиотечных фондов</t>
  </si>
  <si>
    <t>Финансовое обеспечение деятельности районного муниципального учреждения культуры «Фировская межпоселенческая центральная библиотека»</t>
  </si>
  <si>
    <t>Творчество на профессиональной основе в культурно - досуговых учреждениях</t>
  </si>
  <si>
    <t>Финансовое обеспечение деятельности муниципального учреждения  культуры «Фировский районный краеведческий музей»</t>
  </si>
  <si>
    <t>Финансовое обеспечение деятельности муниципального образовательного учреждения дополнительного образования детей «Фировская детская школа искусств»</t>
  </si>
  <si>
    <t>Организация участия в концертах, фестивалях, конкурсах воспитанников детской школы искусств</t>
  </si>
  <si>
    <t>Организация и проведение мероприятий,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</si>
  <si>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</si>
  <si>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Расходы по центральному аппарату Отдела по делам культуры, молодежи и спорта Администрации Фировского района, на выполнение полномочий муниципального образования "Фировский район"</t>
  </si>
  <si>
    <t>Расходы по бухгалтерии Отдела по делам культуры, молодежи и спорта Администрации Фировского района</t>
  </si>
  <si>
    <t>Расходы по телерадиоканалу «Фирово» Отдела по делам культуры, молодежи и спорта Администрации Фировского района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</si>
  <si>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</si>
  <si>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</t>
  </si>
  <si>
    <t>Финансовое обеспечение деятельности муниципального образовательного учреждения дополнительного образования детей «Фировская детско-юношеская спортивная школа»</t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</si>
  <si>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муниципальных соревнованиях по видам спорта</t>
    </r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</si>
  <si>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областных и межрайонных соревнованиях</t>
    </r>
  </si>
  <si>
    <t>Приобретение спортивного инвентаря и оборудования</t>
  </si>
  <si>
    <t>Оказание содействия в улучшении жилищных условий граждан, проживающих в сельской местности, в том числе молодых семей и молодых специалистов</t>
  </si>
  <si>
    <t>0454001</t>
  </si>
  <si>
    <t>Предоставление статистической информации территориальным органом Федеральной службы государственной статистики по Тверской области</t>
  </si>
  <si>
    <t>Осуществление отдельных государственных полномочий Тверской области в сфере осуществления дорожной деятельности</t>
  </si>
  <si>
    <t>Содержание и ремонт автомобильных дорог общего пользования местного значения Фировского района и сооружений на них</t>
  </si>
  <si>
    <t>0534001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</si>
  <si>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</si>
  <si>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Субвенции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</si>
  <si>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</si>
  <si>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Возмещение расходов на пребывание в стационаре по социальным показаниям</t>
  </si>
  <si>
    <t>Пополнение необходимого запаса медикаментов</t>
  </si>
  <si>
    <t>Содержание зданий, в целях проведения приема населения врачами общей практики</t>
  </si>
  <si>
    <t>Выплата стипендий студентам, обучающимся в высших и средних профессиональных медицинских образовательных учреждениях</t>
  </si>
  <si>
    <t>Субсидии на обеспечение жильем молодых семей, в целях софинансирования расходов</t>
  </si>
  <si>
    <t>Оформление схем  расположения земельных участков на 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</si>
  <si>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Расходы по центральному аппарату Комитета по управлению муниципальной собственностью и земельными отношениями Администрации Фировского района, на выполнение полномочий муниципального образования "Фировский район"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</si>
  <si>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</t>
  </si>
  <si>
    <t>Проведение ремонтных работ в служебных и административных зданиях и помещениях</t>
  </si>
  <si>
    <t xml:space="preserve">Приобретение оргтехники, программного лицензионного обеспечения, мебели  и иных основных средств  для обеспечения деятельности </t>
  </si>
  <si>
    <t xml:space="preserve">Назначение и выплата  пенсии за выслугу лет к  трудовой пенсии по старости (инвалидности) муниципальным служащим </t>
  </si>
  <si>
    <t>Оплата членских взносов Совету ассоциаций муниципальных образований Тверской области</t>
  </si>
  <si>
    <t>Проведение муниципальных выборов высшего должностного лица муниципального образования</t>
  </si>
  <si>
    <t>Доплаты Почетным гражданам Фировского района</t>
  </si>
  <si>
    <t>Предоставление субсидии на поддержку редакции районной газеты</t>
  </si>
  <si>
    <t>Расходы по центральному аппарату органов местного самоуправления Фировского района (Администрации Фировского района), на выполнение полномочий муниципального образования «Фировский район»</t>
  </si>
  <si>
    <t>0999122</t>
  </si>
  <si>
    <t>Расходы по центральному аппарату органов местного самоуправления Фировского района (отдел ЗАГС), за исключением расходов на выполнение переданных государственных полномочий  Российской Федерации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</si>
  <si>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</si>
  <si>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0995120</t>
  </si>
  <si>
    <t>Балансировка бюджетов поселений, входящих в состав муниципального образования Фировский район через механизм дотации на сбалансированность местных бюджетов</t>
  </si>
  <si>
    <t>Расходы по центральному аппарату органов местного самоуправления Фировского района (Финансовое управление), на выполнение полномочий муниципального образования «Фировский район»</t>
  </si>
  <si>
    <t>0514001</t>
  </si>
  <si>
    <t>Проведение ремонта объектов теплоэнергетических комплексов  в рамках подготовки к осенне-зимнему периоду</t>
  </si>
  <si>
    <t>Субсидии на развитие производственной базы предприятий жилищно – коммунального комплекса Фировского района</t>
  </si>
  <si>
    <t>0522301</t>
  </si>
  <si>
    <t>Содержание муниципальных казенных учреждений Фировского района в сфере энергосбережения и повышения энергетической эффективности</t>
  </si>
  <si>
    <t>0522201</t>
  </si>
  <si>
    <t>Предоставление субсидий муниципальным учреждениям на иные цели в сфере энергосбережения и повышения энергетической эффективности</t>
  </si>
  <si>
    <t>0222301</t>
  </si>
  <si>
    <t>0322301</t>
  </si>
  <si>
    <t>0212101</t>
  </si>
  <si>
    <t>0112101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</si>
  <si>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</si>
  <si>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</si>
  <si>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0517801</t>
  </si>
  <si>
    <t>Межбюджетные трансферты на выполнение переданных полномочий поселений, входящих в состав муниципального образования Фировский район</t>
  </si>
  <si>
    <t>0541001</t>
  </si>
  <si>
    <t>Разработка проекта планировки и проекта межевания территории</t>
  </si>
  <si>
    <t>0540000</t>
  </si>
  <si>
    <t>Подпрограмма "Обеспечение развития строительства, объектов социально-культурного значения, объектов торговли и жилижного строительства"</t>
  </si>
  <si>
    <t>0511002</t>
  </si>
  <si>
    <t>Техническое обслуживание газопроводов высокого и низкого давления, газового оборудования и сооружений, расположенных на них</t>
  </si>
  <si>
    <t>0995931</t>
  </si>
  <si>
    <t>0517802</t>
  </si>
  <si>
    <t>Межбюджетные трансферты на выполнение переданных полномочий поселений, входящих в состав муниципального образования Фировский район (кредиторская задолженность за 2013 год)</t>
  </si>
  <si>
    <t>0750000</t>
  </si>
  <si>
    <t>Подпрограмма   "Социальная поддержка ветеранов"</t>
  </si>
  <si>
    <t>0752101</t>
  </si>
  <si>
    <t>Организация и проведение мероприятий, посвященных Международному дню пожилых людей</t>
  </si>
  <si>
    <t>0752102</t>
  </si>
  <si>
    <t>Организация и проведение праздничных мероприятий, посвященных 70-летию Великой Победы</t>
  </si>
  <si>
    <t>0111001</t>
  </si>
  <si>
    <t>Проведение ремонтов зданий и помещений детских дошкольных учреждений, находящихся в муниципальной собственности и приобретение оборудования</t>
  </si>
  <si>
    <t>0121001</t>
  </si>
  <si>
    <t>Проведение ремонтов зданий и помещений общеобразовательных учреждений, находящихся в муниципальной собственности и приобретение оборудования</t>
  </si>
  <si>
    <t>0222302</t>
  </si>
  <si>
    <t>Проведение ремонтов зданий и помещений, находящихся в муниципальной собственности и приобретение оборудования в сфере дополнительного образования</t>
  </si>
  <si>
    <t>0212102</t>
  </si>
  <si>
    <t>Проведение ремонтов зданий и помещений домов культуры, находящихся в муниципальной собственности и приобретение оборудования</t>
  </si>
  <si>
    <t>Проведение ремонтов зданий и помещений библиотек, находящихся в муниципальной собственности и приобретение оборудования</t>
  </si>
  <si>
    <t>0212303</t>
  </si>
  <si>
    <t>0121002</t>
  </si>
  <si>
    <t>Проведение мероприятий по организации отдыха детей в каникулярное время</t>
  </si>
  <si>
    <t>0751001</t>
  </si>
  <si>
    <t>«Организация и проведение праздничных мероприятий, посвященных 70-летию полного освобождения города Ленинграда от фашистской блокады»</t>
  </si>
  <si>
    <t>0751002</t>
  </si>
  <si>
    <t>Организация и проведение мероприятий, посвященных чествованию ветеранов-юбиляров с 85,90,95 и 100-летием</t>
  </si>
  <si>
    <t>0516101</t>
  </si>
  <si>
    <t>Бюджетные инвестиции в объект "Строительство блочно-модульной котельной мощностью 12 МВт в пос. Великооктябрьский Фировского района Тверской области" за счет средств местного бюджета, в том числе на софинансирование участия в АИП и для получения инвестиционных субсидий</t>
  </si>
  <si>
    <r>
      <t>Приложение 6</t>
    </r>
    <r>
      <rPr>
        <sz val="10"/>
        <color indexed="8"/>
        <rFont val="Times New Roman"/>
      </rPr>
      <t xml:space="preserve">
к решению Собрания депутатов Фировского района Тверской области от 11.02.2014 года № 240   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</si>
</sst>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8"/>
      <name val="Times New Roman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1.5"/>
      <color indexed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150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6" fillId="4" borderId="0" xfId="0" applyFont="1" applyFill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164" fontId="1" fillId="6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8" fillId="4" borderId="1" xfId="0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1" fillId="4" borderId="0" xfId="0" applyFont="1" applyFill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164" fontId="1" fillId="4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164" fontId="6" fillId="4" borderId="3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4" borderId="8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164" fontId="1" fillId="4" borderId="7" xfId="0" applyNumberFormat="1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64" fontId="8" fillId="2" borderId="3" xfId="0" applyNumberFormat="1" applyFont="1" applyFill="1" applyBorder="1" applyAlignment="1">
      <alignment vertical="top" wrapText="1"/>
    </xf>
    <xf numFmtId="164" fontId="1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12" fillId="4" borderId="0" xfId="0" applyFont="1" applyFill="1" applyAlignment="1">
      <alignment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vertical="top" wrapText="1"/>
    </xf>
    <xf numFmtId="164" fontId="1" fillId="5" borderId="6" xfId="0" applyNumberFormat="1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6" fillId="5" borderId="3" xfId="0" applyFont="1" applyFill="1" applyBorder="1" applyAlignment="1">
      <alignment horizontal="justify" vertical="top" wrapText="1"/>
    </xf>
    <xf numFmtId="0" fontId="6" fillId="4" borderId="3" xfId="0" applyFont="1" applyFill="1" applyBorder="1" applyAlignment="1">
      <alignment horizontal="justify" vertical="top" wrapText="1"/>
    </xf>
    <xf numFmtId="0" fontId="1" fillId="4" borderId="14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vertical="top" wrapText="1"/>
    </xf>
    <xf numFmtId="49" fontId="1" fillId="5" borderId="12" xfId="0" applyNumberFormat="1" applyFont="1" applyFill="1" applyBorder="1" applyAlignment="1">
      <alignment horizontal="center" vertical="top" wrapText="1"/>
    </xf>
    <xf numFmtId="49" fontId="8" fillId="2" borderId="12" xfId="0" applyNumberFormat="1" applyFont="1" applyFill="1" applyBorder="1" applyAlignment="1">
      <alignment horizontal="center" vertical="top" wrapText="1"/>
    </xf>
    <xf numFmtId="49" fontId="8" fillId="4" borderId="12" xfId="0" applyNumberFormat="1" applyFont="1" applyFill="1" applyBorder="1" applyAlignment="1">
      <alignment horizontal="center" vertical="top" wrapText="1"/>
    </xf>
    <xf numFmtId="164" fontId="8" fillId="2" borderId="6" xfId="0" applyNumberFormat="1" applyFont="1" applyFill="1" applyBorder="1" applyAlignment="1">
      <alignment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164" fontId="2" fillId="2" borderId="6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164" fontId="2" fillId="3" borderId="4" xfId="0" applyNumberFormat="1" applyFont="1" applyFill="1" applyBorder="1" applyAlignment="1">
      <alignment vertical="top" wrapText="1"/>
    </xf>
    <xf numFmtId="0" fontId="1" fillId="4" borderId="3" xfId="0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vertical="top" wrapText="1"/>
    </xf>
    <xf numFmtId="164" fontId="1" fillId="4" borderId="11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164" fontId="2" fillId="3" borderId="6" xfId="0" applyNumberFormat="1" applyFont="1" applyFill="1" applyBorder="1" applyAlignment="1">
      <alignment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vertical="top" wrapText="1"/>
    </xf>
    <xf numFmtId="164" fontId="1" fillId="0" borderId="15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6" xfId="0" applyNumberFormat="1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164" fontId="2" fillId="2" borderId="16" xfId="0" applyNumberFormat="1" applyFont="1" applyFill="1" applyBorder="1" applyAlignment="1">
      <alignment vertical="top" wrapText="1"/>
    </xf>
    <xf numFmtId="164" fontId="2" fillId="2" borderId="11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vertical="top" wrapText="1"/>
    </xf>
    <xf numFmtId="49" fontId="6" fillId="0" borderId="13" xfId="0" applyNumberFormat="1" applyFont="1" applyFill="1" applyBorder="1" applyAlignment="1">
      <alignment horizontal="center" vertical="top" wrapText="1"/>
    </xf>
    <xf numFmtId="164" fontId="6" fillId="0" borderId="13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5"/>
  <sheetViews>
    <sheetView tabSelected="1" topLeftCell="A28" workbookViewId="0">
      <selection activeCell="G1" sqref="G1"/>
    </sheetView>
  </sheetViews>
  <sheetFormatPr defaultRowHeight="12.75"/>
  <cols>
    <col min="1" max="1" width="13.5" customWidth="1"/>
    <col min="2" max="2" width="7.83203125" customWidth="1"/>
    <col min="3" max="3" width="51.6640625" customWidth="1"/>
    <col min="4" max="6" width="15.83203125" customWidth="1"/>
  </cols>
  <sheetData>
    <row r="1" spans="1:6" ht="160.5" customHeight="1">
      <c r="A1" s="45"/>
      <c r="B1" s="46"/>
      <c r="C1" s="46"/>
      <c r="D1" s="46"/>
      <c r="E1" s="146" t="s">
        <v>321</v>
      </c>
      <c r="F1" s="147"/>
    </row>
    <row r="2" spans="1:6" ht="108.75" customHeight="1">
      <c r="A2" s="145" t="s">
        <v>23</v>
      </c>
      <c r="B2" s="145"/>
      <c r="C2" s="145"/>
      <c r="D2" s="145"/>
      <c r="E2" s="145"/>
      <c r="F2" s="145"/>
    </row>
    <row r="3" spans="1:6" ht="41.25" customHeight="1">
      <c r="A3" s="149" t="s">
        <v>136</v>
      </c>
      <c r="B3" s="149" t="s">
        <v>137</v>
      </c>
      <c r="C3" s="149" t="s">
        <v>138</v>
      </c>
      <c r="D3" s="149" t="s">
        <v>78</v>
      </c>
      <c r="E3" s="149"/>
      <c r="F3" s="149"/>
    </row>
    <row r="4" spans="1:6" ht="19.7" customHeight="1">
      <c r="A4" s="149" t="s">
        <v>135</v>
      </c>
      <c r="B4" s="149" t="s">
        <v>135</v>
      </c>
      <c r="C4" s="149" t="s">
        <v>135</v>
      </c>
      <c r="D4" s="149" t="s">
        <v>75</v>
      </c>
      <c r="E4" s="149" t="s">
        <v>140</v>
      </c>
      <c r="F4" s="149"/>
    </row>
    <row r="5" spans="1:6" ht="28.35" customHeight="1">
      <c r="A5" s="149" t="s">
        <v>136</v>
      </c>
      <c r="B5" s="149" t="s">
        <v>135</v>
      </c>
      <c r="C5" s="149" t="s">
        <v>138</v>
      </c>
      <c r="D5" s="149" t="s">
        <v>139</v>
      </c>
      <c r="E5" s="5" t="s">
        <v>76</v>
      </c>
      <c r="F5" s="5" t="s">
        <v>77</v>
      </c>
    </row>
    <row r="6" spans="1:6" ht="18" customHeight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6" ht="18" customHeight="1">
      <c r="A7" s="1"/>
      <c r="B7" s="1"/>
      <c r="C7" s="1"/>
      <c r="D7" s="1"/>
      <c r="E7" s="1"/>
      <c r="F7" s="1"/>
    </row>
    <row r="8" spans="1:6" ht="14.25">
      <c r="A8" s="33" t="s">
        <v>135</v>
      </c>
      <c r="B8" s="34" t="s">
        <v>135</v>
      </c>
      <c r="C8" s="35" t="s">
        <v>141</v>
      </c>
      <c r="D8" s="36">
        <f>D9+D58+D94+D109+D137+D166+D179+D213+D222+D256+D267</f>
        <v>180270.19999999998</v>
      </c>
      <c r="E8" s="36">
        <f>E9+E58+E94+E109+E137+E166+E179+E213+E222+E256+E267</f>
        <v>166484.69999999998</v>
      </c>
      <c r="F8" s="36">
        <f>F9+F58+F94+F109+F137+F166+F179+F213+F222+F256+F267</f>
        <v>160736.29999999999</v>
      </c>
    </row>
    <row r="9" spans="1:6" ht="71.25">
      <c r="A9" s="12" t="s">
        <v>142</v>
      </c>
      <c r="B9" s="13" t="s">
        <v>135</v>
      </c>
      <c r="C9" s="23" t="s">
        <v>50</v>
      </c>
      <c r="D9" s="15">
        <f>D10+D21+D44+D49</f>
        <v>108802.59999999999</v>
      </c>
      <c r="E9" s="15">
        <f>E10+E21+E44+E49</f>
        <v>104691.8</v>
      </c>
      <c r="F9" s="15">
        <f>F10+F21+F44+F49</f>
        <v>104691.8</v>
      </c>
    </row>
    <row r="10" spans="1:6" ht="33.75" customHeight="1">
      <c r="A10" s="8" t="s">
        <v>143</v>
      </c>
      <c r="B10" s="11" t="s">
        <v>135</v>
      </c>
      <c r="C10" s="9" t="s">
        <v>51</v>
      </c>
      <c r="D10" s="10">
        <f>D13+D15+D17+D19+D11</f>
        <v>28277.100000000002</v>
      </c>
      <c r="E10" s="10">
        <f>E13+E15+E17+E19+E11</f>
        <v>27979.3</v>
      </c>
      <c r="F10" s="10">
        <f>F13+F15+F17+F19+F11</f>
        <v>27979.3</v>
      </c>
    </row>
    <row r="11" spans="1:6" ht="33.75" customHeight="1">
      <c r="A11" s="28" t="s">
        <v>303</v>
      </c>
      <c r="B11" s="49"/>
      <c r="C11" s="47" t="s">
        <v>304</v>
      </c>
      <c r="D11" s="37">
        <f>D12</f>
        <v>225</v>
      </c>
      <c r="E11" s="50"/>
      <c r="F11" s="50"/>
    </row>
    <row r="12" spans="1:6" ht="33.75" customHeight="1">
      <c r="A12" s="6" t="s">
        <v>303</v>
      </c>
      <c r="B12" s="6" t="s">
        <v>22</v>
      </c>
      <c r="C12" s="2" t="s">
        <v>53</v>
      </c>
      <c r="D12" s="32">
        <v>225</v>
      </c>
      <c r="E12" s="48"/>
      <c r="F12" s="48"/>
    </row>
    <row r="13" spans="1:6" ht="76.5" customHeight="1">
      <c r="A13" s="38" t="s">
        <v>197</v>
      </c>
      <c r="B13" s="39" t="s">
        <v>135</v>
      </c>
      <c r="C13" s="40" t="s">
        <v>56</v>
      </c>
      <c r="D13" s="41">
        <f>D14</f>
        <v>963.6</v>
      </c>
      <c r="E13" s="41">
        <f>E14</f>
        <v>963.6</v>
      </c>
      <c r="F13" s="41">
        <f>F14</f>
        <v>963.6</v>
      </c>
    </row>
    <row r="14" spans="1:6" ht="45">
      <c r="A14" s="7" t="s">
        <v>197</v>
      </c>
      <c r="B14" s="7" t="s">
        <v>22</v>
      </c>
      <c r="C14" s="57" t="s">
        <v>53</v>
      </c>
      <c r="D14" s="3">
        <v>963.6</v>
      </c>
      <c r="E14" s="3">
        <v>963.6</v>
      </c>
      <c r="F14" s="3">
        <v>963.6</v>
      </c>
    </row>
    <row r="15" spans="1:6" ht="60" customHeight="1">
      <c r="A15" s="16" t="s">
        <v>206</v>
      </c>
      <c r="B15" s="90" t="s">
        <v>135</v>
      </c>
      <c r="C15" s="95" t="s">
        <v>207</v>
      </c>
      <c r="D15" s="92">
        <v>5592.8</v>
      </c>
      <c r="E15" s="18">
        <f>E16</f>
        <v>5558.5</v>
      </c>
      <c r="F15" s="18">
        <f>F16</f>
        <v>5558.5</v>
      </c>
    </row>
    <row r="16" spans="1:6" ht="45">
      <c r="A16" s="7" t="s">
        <v>206</v>
      </c>
      <c r="B16" s="7" t="s">
        <v>22</v>
      </c>
      <c r="C16" s="94" t="s">
        <v>53</v>
      </c>
      <c r="D16" s="3">
        <v>5592.8</v>
      </c>
      <c r="E16" s="3">
        <v>5558.5</v>
      </c>
      <c r="F16" s="3">
        <v>5558.5</v>
      </c>
    </row>
    <row r="17" spans="1:6" ht="75.75" customHeight="1">
      <c r="A17" s="25" t="s">
        <v>149</v>
      </c>
      <c r="B17" s="91" t="s">
        <v>135</v>
      </c>
      <c r="C17" s="96" t="s">
        <v>208</v>
      </c>
      <c r="D17" s="93">
        <f>D18</f>
        <v>11681</v>
      </c>
      <c r="E17" s="26">
        <f>E18</f>
        <v>11681</v>
      </c>
      <c r="F17" s="26">
        <f>F18</f>
        <v>11681</v>
      </c>
    </row>
    <row r="18" spans="1:6" ht="45">
      <c r="A18" s="7" t="s">
        <v>149</v>
      </c>
      <c r="B18" s="7" t="s">
        <v>22</v>
      </c>
      <c r="C18" s="94" t="s">
        <v>53</v>
      </c>
      <c r="D18" s="3">
        <v>11681</v>
      </c>
      <c r="E18" s="3">
        <v>11681</v>
      </c>
      <c r="F18" s="3">
        <v>11681</v>
      </c>
    </row>
    <row r="19" spans="1:6" ht="61.5" customHeight="1">
      <c r="A19" s="16" t="s">
        <v>283</v>
      </c>
      <c r="B19" s="90" t="s">
        <v>135</v>
      </c>
      <c r="C19" s="97" t="s">
        <v>209</v>
      </c>
      <c r="D19" s="92">
        <f>D20</f>
        <v>9814.7000000000007</v>
      </c>
      <c r="E19" s="18">
        <f>E20</f>
        <v>9776.2000000000007</v>
      </c>
      <c r="F19" s="18">
        <f>F20</f>
        <v>9776.2000000000007</v>
      </c>
    </row>
    <row r="20" spans="1:6" ht="45">
      <c r="A20" s="56" t="s">
        <v>283</v>
      </c>
      <c r="B20" s="56" t="s">
        <v>22</v>
      </c>
      <c r="C20" s="94" t="s">
        <v>53</v>
      </c>
      <c r="D20" s="58">
        <v>9814.7000000000007</v>
      </c>
      <c r="E20" s="58">
        <v>9776.2000000000007</v>
      </c>
      <c r="F20" s="58">
        <v>9776.2000000000007</v>
      </c>
    </row>
    <row r="21" spans="1:6" ht="28.5">
      <c r="A21" s="53" t="s">
        <v>144</v>
      </c>
      <c r="B21" s="54" t="s">
        <v>135</v>
      </c>
      <c r="C21" s="62" t="s">
        <v>52</v>
      </c>
      <c r="D21" s="55">
        <f>D26+D28+D30+D32+D34+D36+D38+D40+D42+D24+D22</f>
        <v>77010.599999999991</v>
      </c>
      <c r="E21" s="55">
        <f>E26+E28+E30+E32+E34+E36+E38+E40+E42+E24+E22</f>
        <v>73237.600000000006</v>
      </c>
      <c r="F21" s="55">
        <f>F26+F28+F30+F32+F34+F36+F38+F40+F42+F24+F22</f>
        <v>73237.600000000006</v>
      </c>
    </row>
    <row r="22" spans="1:6" ht="30">
      <c r="A22" s="63" t="s">
        <v>305</v>
      </c>
      <c r="B22" s="64"/>
      <c r="C22" s="75" t="s">
        <v>314</v>
      </c>
      <c r="D22" s="66">
        <f>D23</f>
        <v>100</v>
      </c>
      <c r="E22" s="66">
        <f>E23</f>
        <v>0</v>
      </c>
      <c r="F22" s="66">
        <f>F23</f>
        <v>0</v>
      </c>
    </row>
    <row r="23" spans="1:6" ht="45">
      <c r="A23" s="81" t="s">
        <v>305</v>
      </c>
      <c r="B23" s="81" t="s">
        <v>22</v>
      </c>
      <c r="C23" s="60" t="s">
        <v>53</v>
      </c>
      <c r="D23" s="82">
        <v>100</v>
      </c>
      <c r="E23" s="80"/>
      <c r="F23" s="80"/>
    </row>
    <row r="24" spans="1:6" ht="60">
      <c r="A24" s="63" t="s">
        <v>313</v>
      </c>
      <c r="B24" s="64"/>
      <c r="C24" s="65" t="s">
        <v>306</v>
      </c>
      <c r="D24" s="66">
        <f>D25</f>
        <v>1275</v>
      </c>
      <c r="E24" s="66">
        <f>E25</f>
        <v>0</v>
      </c>
      <c r="F24" s="66">
        <f>F25</f>
        <v>0</v>
      </c>
    </row>
    <row r="25" spans="1:6" ht="45">
      <c r="A25" s="59" t="s">
        <v>313</v>
      </c>
      <c r="B25" s="59" t="s">
        <v>22</v>
      </c>
      <c r="C25" s="94" t="s">
        <v>53</v>
      </c>
      <c r="D25" s="61">
        <v>1275</v>
      </c>
      <c r="E25" s="61"/>
      <c r="F25" s="61"/>
    </row>
    <row r="26" spans="1:6" ht="90">
      <c r="A26" s="51" t="s">
        <v>2</v>
      </c>
      <c r="B26" s="98" t="s">
        <v>135</v>
      </c>
      <c r="C26" s="75" t="s">
        <v>210</v>
      </c>
      <c r="D26" s="71">
        <f>D27</f>
        <v>1404.4</v>
      </c>
      <c r="E26" s="52">
        <f>E27</f>
        <v>1405.4</v>
      </c>
      <c r="F26" s="52">
        <f>F27</f>
        <v>1405.4</v>
      </c>
    </row>
    <row r="27" spans="1:6" ht="45">
      <c r="A27" s="7" t="s">
        <v>2</v>
      </c>
      <c r="B27" s="7" t="s">
        <v>22</v>
      </c>
      <c r="C27" s="94" t="s">
        <v>53</v>
      </c>
      <c r="D27" s="3">
        <v>1404.4</v>
      </c>
      <c r="E27" s="3">
        <v>1405.4</v>
      </c>
      <c r="F27" s="3">
        <v>1405.4</v>
      </c>
    </row>
    <row r="28" spans="1:6" ht="135">
      <c r="A28" s="25" t="s">
        <v>150</v>
      </c>
      <c r="B28" s="91" t="s">
        <v>135</v>
      </c>
      <c r="C28" s="99" t="s">
        <v>211</v>
      </c>
      <c r="D28" s="93">
        <f>D29</f>
        <v>50926</v>
      </c>
      <c r="E28" s="26">
        <f>E29</f>
        <v>50926</v>
      </c>
      <c r="F28" s="26">
        <f>F29</f>
        <v>50926</v>
      </c>
    </row>
    <row r="29" spans="1:6" ht="45">
      <c r="A29" s="7" t="s">
        <v>150</v>
      </c>
      <c r="B29" s="7" t="s">
        <v>22</v>
      </c>
      <c r="C29" s="94" t="s">
        <v>53</v>
      </c>
      <c r="D29" s="3">
        <v>50926</v>
      </c>
      <c r="E29" s="3">
        <v>50926</v>
      </c>
      <c r="F29" s="3">
        <v>50926</v>
      </c>
    </row>
    <row r="30" spans="1:6" ht="90">
      <c r="A30" s="16" t="s">
        <v>79</v>
      </c>
      <c r="B30" s="90" t="s">
        <v>135</v>
      </c>
      <c r="C30" s="75" t="s">
        <v>212</v>
      </c>
      <c r="D30" s="92">
        <f>D31</f>
        <v>17864.400000000001</v>
      </c>
      <c r="E30" s="18">
        <f>E31</f>
        <v>17945.2</v>
      </c>
      <c r="F30" s="18">
        <f>F31</f>
        <v>17945.2</v>
      </c>
    </row>
    <row r="31" spans="1:6" ht="45">
      <c r="A31" s="7" t="s">
        <v>79</v>
      </c>
      <c r="B31" s="7" t="s">
        <v>22</v>
      </c>
      <c r="C31" s="60" t="s">
        <v>53</v>
      </c>
      <c r="D31" s="3">
        <v>17864.400000000001</v>
      </c>
      <c r="E31" s="3">
        <v>17945.2</v>
      </c>
      <c r="F31" s="3">
        <v>17945.2</v>
      </c>
    </row>
    <row r="32" spans="1:6" ht="62.25" customHeight="1">
      <c r="A32" s="16" t="s">
        <v>0</v>
      </c>
      <c r="B32" s="24" t="s">
        <v>135</v>
      </c>
      <c r="C32" s="22" t="s">
        <v>213</v>
      </c>
      <c r="D32" s="18">
        <f>D33</f>
        <v>2000</v>
      </c>
      <c r="E32" s="18">
        <f>E33</f>
        <v>2000</v>
      </c>
      <c r="F32" s="18">
        <f>F33</f>
        <v>2000</v>
      </c>
    </row>
    <row r="33" spans="1:6" ht="45">
      <c r="A33" s="7" t="s">
        <v>0</v>
      </c>
      <c r="B33" s="7" t="s">
        <v>22</v>
      </c>
      <c r="C33" s="2" t="s">
        <v>53</v>
      </c>
      <c r="D33" s="3">
        <v>2000</v>
      </c>
      <c r="E33" s="3">
        <v>2000</v>
      </c>
      <c r="F33" s="3">
        <v>2000</v>
      </c>
    </row>
    <row r="34" spans="1:6" ht="107.25" customHeight="1">
      <c r="A34" s="25" t="s">
        <v>151</v>
      </c>
      <c r="B34" s="27" t="s">
        <v>135</v>
      </c>
      <c r="C34" s="42" t="s">
        <v>214</v>
      </c>
      <c r="D34" s="26">
        <f>D35</f>
        <v>1181.4000000000001</v>
      </c>
      <c r="E34" s="26">
        <f>E35</f>
        <v>0</v>
      </c>
      <c r="F34" s="26">
        <f>F35</f>
        <v>0</v>
      </c>
    </row>
    <row r="35" spans="1:6" ht="45">
      <c r="A35" s="7" t="s">
        <v>151</v>
      </c>
      <c r="B35" s="7" t="s">
        <v>22</v>
      </c>
      <c r="C35" s="57" t="s">
        <v>53</v>
      </c>
      <c r="D35" s="3">
        <v>1181.4000000000001</v>
      </c>
      <c r="E35" s="3">
        <v>0</v>
      </c>
      <c r="F35" s="3">
        <v>0</v>
      </c>
    </row>
    <row r="36" spans="1:6" ht="63" customHeight="1">
      <c r="A36" s="16" t="s">
        <v>198</v>
      </c>
      <c r="B36" s="90" t="s">
        <v>135</v>
      </c>
      <c r="C36" s="75" t="s">
        <v>215</v>
      </c>
      <c r="D36" s="92">
        <f>D37</f>
        <v>30</v>
      </c>
      <c r="E36" s="18">
        <f>E37</f>
        <v>32.799999999999997</v>
      </c>
      <c r="F36" s="18">
        <f>F37</f>
        <v>32.799999999999997</v>
      </c>
    </row>
    <row r="37" spans="1:6" ht="45">
      <c r="A37" s="7" t="s">
        <v>198</v>
      </c>
      <c r="B37" s="7" t="s">
        <v>22</v>
      </c>
      <c r="C37" s="94" t="s">
        <v>53</v>
      </c>
      <c r="D37" s="3">
        <v>30</v>
      </c>
      <c r="E37" s="3">
        <v>32.799999999999997</v>
      </c>
      <c r="F37" s="3">
        <v>32.799999999999997</v>
      </c>
    </row>
    <row r="38" spans="1:6" ht="59.25" customHeight="1">
      <c r="A38" s="25" t="s">
        <v>152</v>
      </c>
      <c r="B38" s="91" t="s">
        <v>135</v>
      </c>
      <c r="C38" s="99" t="s">
        <v>216</v>
      </c>
      <c r="D38" s="93">
        <f>D39</f>
        <v>830</v>
      </c>
      <c r="E38" s="26">
        <f>E39</f>
        <v>0</v>
      </c>
      <c r="F38" s="26">
        <f>F39</f>
        <v>0</v>
      </c>
    </row>
    <row r="39" spans="1:6" ht="45">
      <c r="A39" s="7" t="s">
        <v>152</v>
      </c>
      <c r="B39" s="7" t="s">
        <v>22</v>
      </c>
      <c r="C39" s="94" t="s">
        <v>53</v>
      </c>
      <c r="D39" s="3">
        <v>830</v>
      </c>
      <c r="E39" s="3">
        <v>0</v>
      </c>
      <c r="F39" s="3">
        <v>0</v>
      </c>
    </row>
    <row r="40" spans="1:6" ht="63" customHeight="1">
      <c r="A40" s="16" t="s">
        <v>1</v>
      </c>
      <c r="B40" s="90" t="s">
        <v>135</v>
      </c>
      <c r="C40" s="75" t="s">
        <v>217</v>
      </c>
      <c r="D40" s="92">
        <f>D41</f>
        <v>800</v>
      </c>
      <c r="E40" s="18">
        <f>E41</f>
        <v>928.2</v>
      </c>
      <c r="F40" s="18">
        <f>F41</f>
        <v>928.2</v>
      </c>
    </row>
    <row r="41" spans="1:6" ht="45">
      <c r="A41" s="7" t="s">
        <v>1</v>
      </c>
      <c r="B41" s="7" t="s">
        <v>22</v>
      </c>
      <c r="C41" s="94" t="s">
        <v>53</v>
      </c>
      <c r="D41" s="3">
        <v>800</v>
      </c>
      <c r="E41" s="3">
        <v>928.2</v>
      </c>
      <c r="F41" s="3">
        <v>928.2</v>
      </c>
    </row>
    <row r="42" spans="1:6" ht="30">
      <c r="A42" s="25" t="s">
        <v>153</v>
      </c>
      <c r="B42" s="100"/>
      <c r="C42" s="99" t="s">
        <v>218</v>
      </c>
      <c r="D42" s="93">
        <f>D43</f>
        <v>599.4</v>
      </c>
      <c r="E42" s="26">
        <f>E43</f>
        <v>0</v>
      </c>
      <c r="F42" s="26">
        <f>F43</f>
        <v>0</v>
      </c>
    </row>
    <row r="43" spans="1:6" ht="45">
      <c r="A43" s="7" t="s">
        <v>153</v>
      </c>
      <c r="B43" s="7" t="s">
        <v>22</v>
      </c>
      <c r="C43" s="94" t="s">
        <v>53</v>
      </c>
      <c r="D43" s="3">
        <v>599.4</v>
      </c>
      <c r="E43" s="3">
        <v>0</v>
      </c>
      <c r="F43" s="3">
        <v>0</v>
      </c>
    </row>
    <row r="44" spans="1:6" ht="28.5">
      <c r="A44" s="21" t="s">
        <v>35</v>
      </c>
      <c r="B44" s="101"/>
      <c r="C44" s="62" t="s">
        <v>112</v>
      </c>
      <c r="D44" s="103">
        <f>D45+D47</f>
        <v>262</v>
      </c>
      <c r="E44" s="30">
        <f>E45+E47</f>
        <v>262</v>
      </c>
      <c r="F44" s="30">
        <f>F45+F47</f>
        <v>262</v>
      </c>
    </row>
    <row r="45" spans="1:6" ht="45">
      <c r="A45" s="28" t="s">
        <v>154</v>
      </c>
      <c r="B45" s="102"/>
      <c r="C45" s="75" t="s">
        <v>219</v>
      </c>
      <c r="D45" s="92">
        <f>D46</f>
        <v>227</v>
      </c>
      <c r="E45" s="18">
        <f>E46</f>
        <v>227</v>
      </c>
      <c r="F45" s="18">
        <f>F46</f>
        <v>227</v>
      </c>
    </row>
    <row r="46" spans="1:6" ht="45">
      <c r="A46" s="6" t="s">
        <v>154</v>
      </c>
      <c r="B46" s="7" t="s">
        <v>22</v>
      </c>
      <c r="C46" s="60" t="s">
        <v>53</v>
      </c>
      <c r="D46" s="3">
        <v>227</v>
      </c>
      <c r="E46" s="3">
        <v>227</v>
      </c>
      <c r="F46" s="3">
        <v>227</v>
      </c>
    </row>
    <row r="47" spans="1:6" ht="50.25" customHeight="1">
      <c r="A47" s="28" t="s">
        <v>155</v>
      </c>
      <c r="B47" s="29"/>
      <c r="C47" s="22" t="s">
        <v>220</v>
      </c>
      <c r="D47" s="18">
        <f>D48</f>
        <v>35</v>
      </c>
      <c r="E47" s="18">
        <f>E48</f>
        <v>35</v>
      </c>
      <c r="F47" s="18">
        <f>F48</f>
        <v>35</v>
      </c>
    </row>
    <row r="48" spans="1:6" ht="45">
      <c r="A48" s="6" t="s">
        <v>155</v>
      </c>
      <c r="B48" s="7" t="s">
        <v>22</v>
      </c>
      <c r="C48" s="2" t="s">
        <v>53</v>
      </c>
      <c r="D48" s="3">
        <v>35</v>
      </c>
      <c r="E48" s="3">
        <v>35</v>
      </c>
      <c r="F48" s="3">
        <v>35</v>
      </c>
    </row>
    <row r="49" spans="1:6" ht="14.25">
      <c r="A49" s="8" t="s">
        <v>36</v>
      </c>
      <c r="B49" s="8" t="s">
        <v>135</v>
      </c>
      <c r="C49" s="9" t="s">
        <v>37</v>
      </c>
      <c r="D49" s="10">
        <f>D50+D52+D54+D56</f>
        <v>3252.8999999999996</v>
      </c>
      <c r="E49" s="10">
        <f>E50+E52+E54+E56</f>
        <v>3212.8999999999996</v>
      </c>
      <c r="F49" s="10">
        <f>F50+F52+F54+F56</f>
        <v>3212.8999999999996</v>
      </c>
    </row>
    <row r="50" spans="1:6" ht="63.75" customHeight="1">
      <c r="A50" s="16" t="s">
        <v>80</v>
      </c>
      <c r="B50" s="16" t="s">
        <v>135</v>
      </c>
      <c r="C50" s="22" t="s">
        <v>221</v>
      </c>
      <c r="D50" s="18">
        <f>D51</f>
        <v>1370.1</v>
      </c>
      <c r="E50" s="18">
        <f>E51</f>
        <v>1370.1</v>
      </c>
      <c r="F50" s="18">
        <f>F51</f>
        <v>1370.1</v>
      </c>
    </row>
    <row r="51" spans="1:6" ht="45">
      <c r="A51" s="7" t="s">
        <v>80</v>
      </c>
      <c r="B51" s="7" t="s">
        <v>22</v>
      </c>
      <c r="C51" s="2" t="s">
        <v>53</v>
      </c>
      <c r="D51" s="3">
        <v>1370.1</v>
      </c>
      <c r="E51" s="3">
        <v>1370.1</v>
      </c>
      <c r="F51" s="3">
        <v>1370.1</v>
      </c>
    </row>
    <row r="52" spans="1:6" ht="32.25" customHeight="1">
      <c r="A52" s="16" t="s">
        <v>156</v>
      </c>
      <c r="B52" s="24" t="s">
        <v>135</v>
      </c>
      <c r="C52" s="17" t="s">
        <v>222</v>
      </c>
      <c r="D52" s="18">
        <f>D53</f>
        <v>965</v>
      </c>
      <c r="E52" s="18">
        <f>E53</f>
        <v>925</v>
      </c>
      <c r="F52" s="18">
        <f>F53</f>
        <v>925</v>
      </c>
    </row>
    <row r="53" spans="1:6" ht="45">
      <c r="A53" s="7" t="s">
        <v>156</v>
      </c>
      <c r="B53" s="7" t="s">
        <v>22</v>
      </c>
      <c r="C53" s="2" t="s">
        <v>53</v>
      </c>
      <c r="D53" s="3">
        <v>965</v>
      </c>
      <c r="E53" s="3">
        <v>925</v>
      </c>
      <c r="F53" s="3">
        <v>925</v>
      </c>
    </row>
    <row r="54" spans="1:6" ht="33.75" customHeight="1">
      <c r="A54" s="16" t="s">
        <v>81</v>
      </c>
      <c r="B54" s="24" t="s">
        <v>135</v>
      </c>
      <c r="C54" s="22" t="s">
        <v>223</v>
      </c>
      <c r="D54" s="18">
        <f>D55</f>
        <v>602.1</v>
      </c>
      <c r="E54" s="18">
        <f>E55</f>
        <v>602.1</v>
      </c>
      <c r="F54" s="18">
        <f>F55</f>
        <v>602.1</v>
      </c>
    </row>
    <row r="55" spans="1:6" ht="45">
      <c r="A55" s="7" t="s">
        <v>81</v>
      </c>
      <c r="B55" s="7" t="s">
        <v>22</v>
      </c>
      <c r="C55" s="2" t="s">
        <v>53</v>
      </c>
      <c r="D55" s="3">
        <v>602.1</v>
      </c>
      <c r="E55" s="3">
        <v>602.1</v>
      </c>
      <c r="F55" s="3">
        <v>602.1</v>
      </c>
    </row>
    <row r="56" spans="1:6" ht="61.5" customHeight="1">
      <c r="A56" s="25" t="s">
        <v>157</v>
      </c>
      <c r="B56" s="25"/>
      <c r="C56" s="42" t="s">
        <v>224</v>
      </c>
      <c r="D56" s="26">
        <f>D57</f>
        <v>315.7</v>
      </c>
      <c r="E56" s="26">
        <f>E57</f>
        <v>315.7</v>
      </c>
      <c r="F56" s="26">
        <f>F57</f>
        <v>315.7</v>
      </c>
    </row>
    <row r="57" spans="1:6" ht="30">
      <c r="A57" s="7" t="s">
        <v>157</v>
      </c>
      <c r="B57" s="7" t="s">
        <v>54</v>
      </c>
      <c r="C57" s="2" t="s">
        <v>55</v>
      </c>
      <c r="D57" s="3">
        <v>315.7</v>
      </c>
      <c r="E57" s="3">
        <v>315.7</v>
      </c>
      <c r="F57" s="3">
        <v>315.7</v>
      </c>
    </row>
    <row r="58" spans="1:6" ht="57">
      <c r="A58" s="12" t="s">
        <v>113</v>
      </c>
      <c r="B58" s="13" t="s">
        <v>135</v>
      </c>
      <c r="C58" s="14" t="s">
        <v>115</v>
      </c>
      <c r="D58" s="15">
        <f>D59+D74+D81+D87+D84</f>
        <v>22320.2</v>
      </c>
      <c r="E58" s="15">
        <f>E59+E74+E81+E87+E84</f>
        <v>21285.200000000001</v>
      </c>
      <c r="F58" s="15">
        <f>F59+F74+F81+F87+F84</f>
        <v>21320.2</v>
      </c>
    </row>
    <row r="59" spans="1:6" ht="42.75">
      <c r="A59" s="8" t="s">
        <v>114</v>
      </c>
      <c r="B59" s="11" t="s">
        <v>135</v>
      </c>
      <c r="C59" s="105" t="s">
        <v>116</v>
      </c>
      <c r="D59" s="10">
        <f>D60+D62+D64+D66+D70+D68+D72</f>
        <v>15502.1</v>
      </c>
      <c r="E59" s="10">
        <f>E60+E62+E64+E66+E70+E68+E72</f>
        <v>14667.1</v>
      </c>
      <c r="F59" s="10">
        <f>F60+F62+F64+F66+F70+F68+F72</f>
        <v>14702.1</v>
      </c>
    </row>
    <row r="60" spans="1:6" ht="25.5" customHeight="1">
      <c r="A60" s="16" t="s">
        <v>158</v>
      </c>
      <c r="B60" s="90" t="s">
        <v>135</v>
      </c>
      <c r="C60" s="75" t="s">
        <v>225</v>
      </c>
      <c r="D60" s="92">
        <f>D61</f>
        <v>50</v>
      </c>
      <c r="E60" s="18">
        <f>E61</f>
        <v>50</v>
      </c>
      <c r="F60" s="18">
        <f>F61</f>
        <v>50</v>
      </c>
    </row>
    <row r="61" spans="1:6" ht="60">
      <c r="A61" s="7" t="s">
        <v>158</v>
      </c>
      <c r="B61" s="7" t="s">
        <v>58</v>
      </c>
      <c r="C61" s="94" t="s">
        <v>59</v>
      </c>
      <c r="D61" s="3">
        <v>50</v>
      </c>
      <c r="E61" s="3">
        <v>50</v>
      </c>
      <c r="F61" s="3">
        <v>50</v>
      </c>
    </row>
    <row r="62" spans="1:6" ht="63" customHeight="1">
      <c r="A62" s="16" t="s">
        <v>117</v>
      </c>
      <c r="B62" s="104" t="s">
        <v>135</v>
      </c>
      <c r="C62" s="75" t="s">
        <v>226</v>
      </c>
      <c r="D62" s="92">
        <f>D63</f>
        <v>3040.8</v>
      </c>
      <c r="E62" s="18">
        <f>E63</f>
        <v>2715.8</v>
      </c>
      <c r="F62" s="18">
        <f>F63</f>
        <v>2715.8</v>
      </c>
    </row>
    <row r="63" spans="1:6" ht="60">
      <c r="A63" s="7" t="s">
        <v>117</v>
      </c>
      <c r="B63" s="7" t="s">
        <v>58</v>
      </c>
      <c r="C63" s="60" t="s">
        <v>59</v>
      </c>
      <c r="D63" s="3">
        <v>3040.8</v>
      </c>
      <c r="E63" s="3">
        <v>2715.8</v>
      </c>
      <c r="F63" s="3">
        <v>2715.8</v>
      </c>
    </row>
    <row r="64" spans="1:6" ht="60">
      <c r="A64" s="16" t="s">
        <v>159</v>
      </c>
      <c r="B64" s="16" t="s">
        <v>135</v>
      </c>
      <c r="C64" s="17" t="s">
        <v>201</v>
      </c>
      <c r="D64" s="18">
        <f>D65</f>
        <v>27</v>
      </c>
      <c r="E64" s="18">
        <f>E65</f>
        <v>27</v>
      </c>
      <c r="F64" s="18">
        <f>F65</f>
        <v>27</v>
      </c>
    </row>
    <row r="65" spans="1:6" ht="60">
      <c r="A65" s="7" t="s">
        <v>159</v>
      </c>
      <c r="B65" s="7" t="s">
        <v>58</v>
      </c>
      <c r="C65" s="2" t="s">
        <v>59</v>
      </c>
      <c r="D65" s="3">
        <v>27</v>
      </c>
      <c r="E65" s="3">
        <v>27</v>
      </c>
      <c r="F65" s="3">
        <v>27</v>
      </c>
    </row>
    <row r="66" spans="1:6" ht="33.75" customHeight="1">
      <c r="A66" s="16" t="s">
        <v>282</v>
      </c>
      <c r="B66" s="16" t="s">
        <v>135</v>
      </c>
      <c r="C66" s="22" t="s">
        <v>227</v>
      </c>
      <c r="D66" s="18">
        <f>D67</f>
        <v>11338.4</v>
      </c>
      <c r="E66" s="18">
        <f>E67</f>
        <v>11628.4</v>
      </c>
      <c r="F66" s="18">
        <f>F67</f>
        <v>11663.4</v>
      </c>
    </row>
    <row r="67" spans="1:6" ht="60">
      <c r="A67" s="56" t="s">
        <v>282</v>
      </c>
      <c r="B67" s="77" t="s">
        <v>58</v>
      </c>
      <c r="C67" s="73" t="s">
        <v>59</v>
      </c>
      <c r="D67" s="79">
        <v>11338.4</v>
      </c>
      <c r="E67" s="58">
        <v>11628.4</v>
      </c>
      <c r="F67" s="3">
        <v>11663.4</v>
      </c>
    </row>
    <row r="68" spans="1:6" ht="60">
      <c r="A68" s="74" t="s">
        <v>309</v>
      </c>
      <c r="B68" s="78"/>
      <c r="C68" s="65" t="s">
        <v>310</v>
      </c>
      <c r="D68" s="76">
        <f>D69</f>
        <v>700</v>
      </c>
      <c r="E68" s="76">
        <f>E69</f>
        <v>0</v>
      </c>
      <c r="F68" s="76">
        <f>F69</f>
        <v>0</v>
      </c>
    </row>
    <row r="69" spans="1:6" ht="60">
      <c r="A69" s="68" t="s">
        <v>309</v>
      </c>
      <c r="B69" s="68" t="s">
        <v>58</v>
      </c>
      <c r="C69" s="60" t="s">
        <v>59</v>
      </c>
      <c r="D69" s="69">
        <v>700</v>
      </c>
      <c r="E69" s="69"/>
      <c r="F69" s="67"/>
    </row>
    <row r="70" spans="1:6" ht="49.5" customHeight="1">
      <c r="A70" s="51" t="s">
        <v>86</v>
      </c>
      <c r="B70" s="51" t="s">
        <v>135</v>
      </c>
      <c r="C70" s="22" t="s">
        <v>228</v>
      </c>
      <c r="D70" s="52">
        <f>D71</f>
        <v>245.9</v>
      </c>
      <c r="E70" s="52">
        <f>E71</f>
        <v>245.9</v>
      </c>
      <c r="F70" s="18">
        <f>F71</f>
        <v>245.9</v>
      </c>
    </row>
    <row r="71" spans="1:6" ht="60">
      <c r="A71" s="7" t="s">
        <v>86</v>
      </c>
      <c r="B71" s="7" t="s">
        <v>58</v>
      </c>
      <c r="C71" s="2" t="s">
        <v>59</v>
      </c>
      <c r="D71" s="3">
        <v>245.9</v>
      </c>
      <c r="E71" s="3">
        <v>245.9</v>
      </c>
      <c r="F71" s="3">
        <v>245.9</v>
      </c>
    </row>
    <row r="72" spans="1:6" ht="45">
      <c r="A72" s="16" t="s">
        <v>312</v>
      </c>
      <c r="B72" s="16"/>
      <c r="C72" s="47" t="s">
        <v>311</v>
      </c>
      <c r="D72" s="18">
        <f>D73</f>
        <v>100</v>
      </c>
      <c r="E72" s="18">
        <f>E73</f>
        <v>0</v>
      </c>
      <c r="F72" s="18">
        <f>F73</f>
        <v>0</v>
      </c>
    </row>
    <row r="73" spans="1:6" ht="60">
      <c r="A73" s="7" t="s">
        <v>312</v>
      </c>
      <c r="B73" s="7" t="s">
        <v>58</v>
      </c>
      <c r="C73" s="2" t="s">
        <v>59</v>
      </c>
      <c r="D73" s="3">
        <v>100</v>
      </c>
      <c r="E73" s="3"/>
      <c r="F73" s="3"/>
    </row>
    <row r="74" spans="1:6" ht="60.75" customHeight="1">
      <c r="A74" s="8" t="s">
        <v>87</v>
      </c>
      <c r="B74" s="8" t="s">
        <v>135</v>
      </c>
      <c r="C74" s="9" t="s">
        <v>88</v>
      </c>
      <c r="D74" s="10">
        <f>D75+D79+D77</f>
        <v>3036.9</v>
      </c>
      <c r="E74" s="10">
        <f>E75+E79+E77</f>
        <v>2936.9</v>
      </c>
      <c r="F74" s="10">
        <f>F75+F79+F77</f>
        <v>2936.9</v>
      </c>
    </row>
    <row r="75" spans="1:6" ht="60">
      <c r="A75" s="16" t="s">
        <v>280</v>
      </c>
      <c r="B75" s="16" t="s">
        <v>135</v>
      </c>
      <c r="C75" s="22" t="s">
        <v>229</v>
      </c>
      <c r="D75" s="18">
        <f>D76</f>
        <v>2924.9</v>
      </c>
      <c r="E75" s="18">
        <f>E76</f>
        <v>2924.9</v>
      </c>
      <c r="F75" s="18">
        <f>F76</f>
        <v>2924.9</v>
      </c>
    </row>
    <row r="76" spans="1:6" ht="60">
      <c r="A76" s="56" t="s">
        <v>280</v>
      </c>
      <c r="B76" s="56" t="s">
        <v>58</v>
      </c>
      <c r="C76" s="57" t="s">
        <v>59</v>
      </c>
      <c r="D76" s="58">
        <v>2924.9</v>
      </c>
      <c r="E76" s="3">
        <v>2924.9</v>
      </c>
      <c r="F76" s="3">
        <v>2924.9</v>
      </c>
    </row>
    <row r="77" spans="1:6" ht="60">
      <c r="A77" s="74" t="s">
        <v>307</v>
      </c>
      <c r="B77" s="74"/>
      <c r="C77" s="65" t="s">
        <v>308</v>
      </c>
      <c r="D77" s="76">
        <f>D78</f>
        <v>100</v>
      </c>
      <c r="E77" s="76">
        <f>E78</f>
        <v>0</v>
      </c>
      <c r="F77" s="76">
        <f>F78</f>
        <v>0</v>
      </c>
    </row>
    <row r="78" spans="1:6" ht="60">
      <c r="A78" s="68" t="s">
        <v>307</v>
      </c>
      <c r="B78" s="68" t="s">
        <v>58</v>
      </c>
      <c r="C78" s="73" t="s">
        <v>59</v>
      </c>
      <c r="D78" s="70">
        <v>100</v>
      </c>
      <c r="E78" s="67"/>
      <c r="F78" s="3"/>
    </row>
    <row r="79" spans="1:6" ht="45">
      <c r="A79" s="74" t="s">
        <v>160</v>
      </c>
      <c r="B79" s="74" t="s">
        <v>135</v>
      </c>
      <c r="C79" s="75" t="s">
        <v>230</v>
      </c>
      <c r="D79" s="71">
        <f>D80</f>
        <v>12</v>
      </c>
      <c r="E79" s="18">
        <f>E80</f>
        <v>12</v>
      </c>
      <c r="F79" s="18">
        <f>F80</f>
        <v>12</v>
      </c>
    </row>
    <row r="80" spans="1:6" ht="60">
      <c r="A80" s="72" t="s">
        <v>160</v>
      </c>
      <c r="B80" s="72" t="s">
        <v>58</v>
      </c>
      <c r="C80" s="60" t="s">
        <v>59</v>
      </c>
      <c r="D80" s="3">
        <v>12</v>
      </c>
      <c r="E80" s="3">
        <v>12</v>
      </c>
      <c r="F80" s="3">
        <v>12</v>
      </c>
    </row>
    <row r="81" spans="1:6" ht="28.5">
      <c r="A81" s="8" t="s">
        <v>89</v>
      </c>
      <c r="B81" s="8" t="s">
        <v>135</v>
      </c>
      <c r="C81" s="9" t="s">
        <v>90</v>
      </c>
      <c r="D81" s="10">
        <f t="shared" ref="D81:F82" si="0">D82</f>
        <v>29</v>
      </c>
      <c r="E81" s="10">
        <f t="shared" si="0"/>
        <v>29</v>
      </c>
      <c r="F81" s="10">
        <f t="shared" si="0"/>
        <v>29</v>
      </c>
    </row>
    <row r="82" spans="1:6" ht="45">
      <c r="A82" s="16" t="s">
        <v>199</v>
      </c>
      <c r="B82" s="16" t="s">
        <v>135</v>
      </c>
      <c r="C82" s="22" t="s">
        <v>231</v>
      </c>
      <c r="D82" s="18">
        <f t="shared" si="0"/>
        <v>29</v>
      </c>
      <c r="E82" s="18">
        <f t="shared" si="0"/>
        <v>29</v>
      </c>
      <c r="F82" s="18">
        <f t="shared" si="0"/>
        <v>29</v>
      </c>
    </row>
    <row r="83" spans="1:6" ht="60">
      <c r="A83" s="7" t="s">
        <v>199</v>
      </c>
      <c r="B83" s="7" t="s">
        <v>58</v>
      </c>
      <c r="C83" s="2" t="s">
        <v>59</v>
      </c>
      <c r="D83" s="3">
        <v>29</v>
      </c>
      <c r="E83" s="3">
        <v>29</v>
      </c>
      <c r="F83" s="3">
        <v>29</v>
      </c>
    </row>
    <row r="84" spans="1:6" ht="28.5">
      <c r="A84" s="107" t="s">
        <v>91</v>
      </c>
      <c r="B84" s="107" t="s">
        <v>135</v>
      </c>
      <c r="C84" s="105" t="s">
        <v>92</v>
      </c>
      <c r="D84" s="108">
        <f t="shared" ref="D84:F85" si="1">D85</f>
        <v>32</v>
      </c>
      <c r="E84" s="108">
        <f t="shared" si="1"/>
        <v>32</v>
      </c>
      <c r="F84" s="30">
        <f t="shared" si="1"/>
        <v>32</v>
      </c>
    </row>
    <row r="85" spans="1:6" ht="38.25" customHeight="1">
      <c r="A85" s="74" t="s">
        <v>161</v>
      </c>
      <c r="B85" s="74"/>
      <c r="C85" s="75" t="s">
        <v>232</v>
      </c>
      <c r="D85" s="87">
        <f t="shared" si="1"/>
        <v>32</v>
      </c>
      <c r="E85" s="87">
        <f t="shared" si="1"/>
        <v>32</v>
      </c>
      <c r="F85" s="92">
        <f t="shared" si="1"/>
        <v>32</v>
      </c>
    </row>
    <row r="86" spans="1:6" ht="60">
      <c r="A86" s="109" t="s">
        <v>161</v>
      </c>
      <c r="B86" s="109" t="s">
        <v>58</v>
      </c>
      <c r="C86" s="94" t="s">
        <v>59</v>
      </c>
      <c r="D86" s="110">
        <v>32</v>
      </c>
      <c r="E86" s="110">
        <v>32</v>
      </c>
      <c r="F86" s="3">
        <v>32</v>
      </c>
    </row>
    <row r="87" spans="1:6" ht="14.25">
      <c r="A87" s="53" t="s">
        <v>93</v>
      </c>
      <c r="B87" s="53" t="s">
        <v>135</v>
      </c>
      <c r="C87" s="85" t="s">
        <v>37</v>
      </c>
      <c r="D87" s="55">
        <f>D88+D90+D92</f>
        <v>3720.2</v>
      </c>
      <c r="E87" s="55">
        <f>E88+E90+E92</f>
        <v>3620.2</v>
      </c>
      <c r="F87" s="106">
        <f>F88+F90+F92</f>
        <v>3620.2</v>
      </c>
    </row>
    <row r="88" spans="1:6" ht="75" customHeight="1">
      <c r="A88" s="74" t="s">
        <v>94</v>
      </c>
      <c r="B88" s="74" t="s">
        <v>135</v>
      </c>
      <c r="C88" s="75" t="s">
        <v>233</v>
      </c>
      <c r="D88" s="87">
        <f>D89</f>
        <v>1151</v>
      </c>
      <c r="E88" s="87">
        <f>E89</f>
        <v>1151</v>
      </c>
      <c r="F88" s="92">
        <f>F89</f>
        <v>1151</v>
      </c>
    </row>
    <row r="89" spans="1:6" ht="60">
      <c r="A89" s="109" t="s">
        <v>94</v>
      </c>
      <c r="B89" s="109" t="s">
        <v>58</v>
      </c>
      <c r="C89" s="94" t="s">
        <v>59</v>
      </c>
      <c r="D89" s="110">
        <v>1151</v>
      </c>
      <c r="E89" s="110">
        <v>1151</v>
      </c>
      <c r="F89" s="3">
        <v>1151</v>
      </c>
    </row>
    <row r="90" spans="1:6" ht="45">
      <c r="A90" s="74" t="s">
        <v>162</v>
      </c>
      <c r="B90" s="74"/>
      <c r="C90" s="75" t="s">
        <v>234</v>
      </c>
      <c r="D90" s="87">
        <f>D91</f>
        <v>1137.7</v>
      </c>
      <c r="E90" s="87">
        <f>E91</f>
        <v>1137.7</v>
      </c>
      <c r="F90" s="92">
        <f>F91</f>
        <v>1137.7</v>
      </c>
    </row>
    <row r="91" spans="1:6" ht="60">
      <c r="A91" s="109" t="s">
        <v>162</v>
      </c>
      <c r="B91" s="109" t="s">
        <v>58</v>
      </c>
      <c r="C91" s="94" t="s">
        <v>59</v>
      </c>
      <c r="D91" s="110">
        <v>1137.7</v>
      </c>
      <c r="E91" s="110">
        <v>1137.7</v>
      </c>
      <c r="F91" s="3">
        <v>1137.7</v>
      </c>
    </row>
    <row r="92" spans="1:6" ht="48.75" customHeight="1">
      <c r="A92" s="74" t="s">
        <v>200</v>
      </c>
      <c r="B92" s="74"/>
      <c r="C92" s="75" t="s">
        <v>235</v>
      </c>
      <c r="D92" s="87">
        <f>D93</f>
        <v>1431.5</v>
      </c>
      <c r="E92" s="87">
        <f>E93</f>
        <v>1331.5</v>
      </c>
      <c r="F92" s="92">
        <f>F93</f>
        <v>1331.5</v>
      </c>
    </row>
    <row r="93" spans="1:6" ht="60">
      <c r="A93" s="72" t="s">
        <v>200</v>
      </c>
      <c r="B93" s="72" t="s">
        <v>58</v>
      </c>
      <c r="C93" s="60" t="s">
        <v>59</v>
      </c>
      <c r="D93" s="83">
        <v>1431.5</v>
      </c>
      <c r="E93" s="83">
        <v>1331.5</v>
      </c>
      <c r="F93" s="3">
        <v>1331.5</v>
      </c>
    </row>
    <row r="94" spans="1:6" ht="71.25">
      <c r="A94" s="111" t="s">
        <v>38</v>
      </c>
      <c r="B94" s="112" t="s">
        <v>135</v>
      </c>
      <c r="C94" s="113" t="s">
        <v>61</v>
      </c>
      <c r="D94" s="114">
        <f>D95+D100</f>
        <v>2407.5</v>
      </c>
      <c r="E94" s="114">
        <f>E95+E100</f>
        <v>2407.5</v>
      </c>
      <c r="F94" s="114">
        <f>F95+F100</f>
        <v>2407.5</v>
      </c>
    </row>
    <row r="95" spans="1:6" ht="28.5">
      <c r="A95" s="53" t="s">
        <v>111</v>
      </c>
      <c r="B95" s="54" t="s">
        <v>135</v>
      </c>
      <c r="C95" s="85" t="s">
        <v>57</v>
      </c>
      <c r="D95" s="55">
        <f>D96+D98</f>
        <v>180</v>
      </c>
      <c r="E95" s="55">
        <f>E96+E98</f>
        <v>180</v>
      </c>
      <c r="F95" s="55">
        <f>F96+F98</f>
        <v>180</v>
      </c>
    </row>
    <row r="96" spans="1:6" ht="35.25" customHeight="1">
      <c r="A96" s="74" t="s">
        <v>163</v>
      </c>
      <c r="B96" s="115" t="s">
        <v>135</v>
      </c>
      <c r="C96" s="75" t="s">
        <v>236</v>
      </c>
      <c r="D96" s="87">
        <f>D97</f>
        <v>78</v>
      </c>
      <c r="E96" s="87">
        <f>E97</f>
        <v>78</v>
      </c>
      <c r="F96" s="87">
        <f>F97</f>
        <v>78</v>
      </c>
    </row>
    <row r="97" spans="1:6" ht="60">
      <c r="A97" s="109" t="s">
        <v>163</v>
      </c>
      <c r="B97" s="109" t="s">
        <v>58</v>
      </c>
      <c r="C97" s="94" t="s">
        <v>59</v>
      </c>
      <c r="D97" s="110">
        <v>78</v>
      </c>
      <c r="E97" s="110">
        <v>78</v>
      </c>
      <c r="F97" s="110">
        <v>78</v>
      </c>
    </row>
    <row r="98" spans="1:6" ht="48" customHeight="1">
      <c r="A98" s="74" t="s">
        <v>164</v>
      </c>
      <c r="B98" s="74" t="s">
        <v>135</v>
      </c>
      <c r="C98" s="75" t="s">
        <v>237</v>
      </c>
      <c r="D98" s="87">
        <f>D99</f>
        <v>102</v>
      </c>
      <c r="E98" s="87">
        <f>E99</f>
        <v>102</v>
      </c>
      <c r="F98" s="87">
        <f>F99</f>
        <v>102</v>
      </c>
    </row>
    <row r="99" spans="1:6" ht="60">
      <c r="A99" s="109" t="s">
        <v>164</v>
      </c>
      <c r="B99" s="109" t="s">
        <v>58</v>
      </c>
      <c r="C99" s="94" t="s">
        <v>59</v>
      </c>
      <c r="D99" s="110">
        <v>102</v>
      </c>
      <c r="E99" s="110">
        <v>102</v>
      </c>
      <c r="F99" s="110">
        <v>102</v>
      </c>
    </row>
    <row r="100" spans="1:6" ht="71.25">
      <c r="A100" s="53" t="s">
        <v>41</v>
      </c>
      <c r="B100" s="53" t="s">
        <v>135</v>
      </c>
      <c r="C100" s="85" t="s">
        <v>60</v>
      </c>
      <c r="D100" s="55">
        <f>D101+D103+D105+D107</f>
        <v>2227.5</v>
      </c>
      <c r="E100" s="55">
        <f>E101+E103+E105+E107</f>
        <v>2227.5</v>
      </c>
      <c r="F100" s="55">
        <f>F101+F103+F105+F107</f>
        <v>2227.5</v>
      </c>
    </row>
    <row r="101" spans="1:6" ht="66" customHeight="1">
      <c r="A101" s="74" t="s">
        <v>281</v>
      </c>
      <c r="B101" s="74" t="s">
        <v>135</v>
      </c>
      <c r="C101" s="75" t="s">
        <v>238</v>
      </c>
      <c r="D101" s="87">
        <f>D102</f>
        <v>1877.5</v>
      </c>
      <c r="E101" s="87">
        <f>E102</f>
        <v>1877.5</v>
      </c>
      <c r="F101" s="87">
        <f>F102</f>
        <v>1877.5</v>
      </c>
    </row>
    <row r="102" spans="1:6" ht="60">
      <c r="A102" s="109" t="s">
        <v>281</v>
      </c>
      <c r="B102" s="109" t="s">
        <v>58</v>
      </c>
      <c r="C102" s="94" t="s">
        <v>59</v>
      </c>
      <c r="D102" s="110">
        <v>1877.5</v>
      </c>
      <c r="E102" s="110">
        <v>1877.5</v>
      </c>
      <c r="F102" s="110">
        <v>1877.5</v>
      </c>
    </row>
    <row r="103" spans="1:6" ht="66" customHeight="1">
      <c r="A103" s="74" t="s">
        <v>165</v>
      </c>
      <c r="B103" s="74" t="s">
        <v>135</v>
      </c>
      <c r="C103" s="75" t="s">
        <v>239</v>
      </c>
      <c r="D103" s="87">
        <f>D104</f>
        <v>60</v>
      </c>
      <c r="E103" s="87">
        <f>E104</f>
        <v>60</v>
      </c>
      <c r="F103" s="87">
        <f>F104</f>
        <v>60</v>
      </c>
    </row>
    <row r="104" spans="1:6" ht="60">
      <c r="A104" s="109" t="s">
        <v>165</v>
      </c>
      <c r="B104" s="109" t="s">
        <v>58</v>
      </c>
      <c r="C104" s="94" t="s">
        <v>59</v>
      </c>
      <c r="D104" s="110">
        <v>60</v>
      </c>
      <c r="E104" s="110">
        <v>60</v>
      </c>
      <c r="F104" s="110">
        <v>60</v>
      </c>
    </row>
    <row r="105" spans="1:6" ht="66" customHeight="1">
      <c r="A105" s="74" t="s">
        <v>166</v>
      </c>
      <c r="B105" s="74" t="s">
        <v>135</v>
      </c>
      <c r="C105" s="75" t="s">
        <v>240</v>
      </c>
      <c r="D105" s="87">
        <f>D106</f>
        <v>140</v>
      </c>
      <c r="E105" s="87">
        <f>E106</f>
        <v>140</v>
      </c>
      <c r="F105" s="87">
        <f>F106</f>
        <v>140</v>
      </c>
    </row>
    <row r="106" spans="1:6" ht="60">
      <c r="A106" s="109" t="s">
        <v>166</v>
      </c>
      <c r="B106" s="109" t="s">
        <v>58</v>
      </c>
      <c r="C106" s="94" t="s">
        <v>59</v>
      </c>
      <c r="D106" s="110">
        <v>140</v>
      </c>
      <c r="E106" s="110">
        <v>140</v>
      </c>
      <c r="F106" s="110">
        <v>140</v>
      </c>
    </row>
    <row r="107" spans="1:6" ht="36" customHeight="1">
      <c r="A107" s="74" t="s">
        <v>42</v>
      </c>
      <c r="B107" s="74" t="s">
        <v>135</v>
      </c>
      <c r="C107" s="75" t="s">
        <v>241</v>
      </c>
      <c r="D107" s="87">
        <f>D108</f>
        <v>150</v>
      </c>
      <c r="E107" s="87">
        <f>E108</f>
        <v>150</v>
      </c>
      <c r="F107" s="87">
        <f>F108</f>
        <v>150</v>
      </c>
    </row>
    <row r="108" spans="1:6" ht="60">
      <c r="A108" s="109" t="s">
        <v>42</v>
      </c>
      <c r="B108" s="109" t="s">
        <v>58</v>
      </c>
      <c r="C108" s="94" t="s">
        <v>59</v>
      </c>
      <c r="D108" s="110">
        <v>150</v>
      </c>
      <c r="E108" s="110">
        <v>150</v>
      </c>
      <c r="F108" s="110">
        <v>150</v>
      </c>
    </row>
    <row r="109" spans="1:6" ht="99.75">
      <c r="A109" s="116" t="s">
        <v>43</v>
      </c>
      <c r="B109" s="116" t="s">
        <v>135</v>
      </c>
      <c r="C109" s="117" t="s">
        <v>7</v>
      </c>
      <c r="D109" s="118">
        <f>D110+D113+D118+D121+D134</f>
        <v>780</v>
      </c>
      <c r="E109" s="118">
        <f>E110+E113+E118+E121+E134</f>
        <v>780</v>
      </c>
      <c r="F109" s="118">
        <f>F110+F113+F118+F121+F134</f>
        <v>529.4</v>
      </c>
    </row>
    <row r="110" spans="1:6" ht="43.5" customHeight="1">
      <c r="A110" s="53" t="s">
        <v>8</v>
      </c>
      <c r="B110" s="53" t="s">
        <v>135</v>
      </c>
      <c r="C110" s="85" t="s">
        <v>82</v>
      </c>
      <c r="D110" s="55">
        <f t="shared" ref="D110:F111" si="2">D111</f>
        <v>110</v>
      </c>
      <c r="E110" s="55">
        <f t="shared" si="2"/>
        <v>110</v>
      </c>
      <c r="F110" s="55">
        <f t="shared" si="2"/>
        <v>109.4</v>
      </c>
    </row>
    <row r="111" spans="1:6" ht="45.75" customHeight="1">
      <c r="A111" s="74" t="s">
        <v>167</v>
      </c>
      <c r="B111" s="74" t="s">
        <v>135</v>
      </c>
      <c r="C111" s="95" t="s">
        <v>83</v>
      </c>
      <c r="D111" s="87">
        <f t="shared" si="2"/>
        <v>110</v>
      </c>
      <c r="E111" s="87">
        <f t="shared" si="2"/>
        <v>110</v>
      </c>
      <c r="F111" s="87">
        <f t="shared" si="2"/>
        <v>109.4</v>
      </c>
    </row>
    <row r="112" spans="1:6" ht="30">
      <c r="A112" s="109" t="s">
        <v>167</v>
      </c>
      <c r="B112" s="109" t="s">
        <v>54</v>
      </c>
      <c r="C112" s="94" t="s">
        <v>55</v>
      </c>
      <c r="D112" s="110">
        <v>110</v>
      </c>
      <c r="E112" s="110">
        <v>110</v>
      </c>
      <c r="F112" s="110">
        <v>109.4</v>
      </c>
    </row>
    <row r="113" spans="1:6" ht="46.5" customHeight="1">
      <c r="A113" s="53" t="s">
        <v>97</v>
      </c>
      <c r="B113" s="53" t="s">
        <v>135</v>
      </c>
      <c r="C113" s="85" t="s">
        <v>84</v>
      </c>
      <c r="D113" s="55">
        <f>D114+D116</f>
        <v>300</v>
      </c>
      <c r="E113" s="55">
        <f>E114+E116</f>
        <v>300</v>
      </c>
      <c r="F113" s="55">
        <f>F114+F116</f>
        <v>50</v>
      </c>
    </row>
    <row r="114" spans="1:6" ht="65.25" customHeight="1">
      <c r="A114" s="51" t="s">
        <v>168</v>
      </c>
      <c r="B114" s="51" t="s">
        <v>135</v>
      </c>
      <c r="C114" s="22" t="s">
        <v>242</v>
      </c>
      <c r="D114" s="52">
        <f>D115</f>
        <v>50</v>
      </c>
      <c r="E114" s="52">
        <f>E115</f>
        <v>50</v>
      </c>
      <c r="F114" s="52">
        <f>F115</f>
        <v>50</v>
      </c>
    </row>
    <row r="115" spans="1:6" ht="45">
      <c r="A115" s="7" t="s">
        <v>168</v>
      </c>
      <c r="B115" s="7" t="s">
        <v>24</v>
      </c>
      <c r="C115" s="2" t="s">
        <v>85</v>
      </c>
      <c r="D115" s="3">
        <v>50</v>
      </c>
      <c r="E115" s="3">
        <v>50</v>
      </c>
      <c r="F115" s="3">
        <v>50</v>
      </c>
    </row>
    <row r="116" spans="1:6" ht="79.5" customHeight="1">
      <c r="A116" s="16" t="s">
        <v>98</v>
      </c>
      <c r="B116" s="16" t="s">
        <v>135</v>
      </c>
      <c r="C116" s="17" t="s">
        <v>96</v>
      </c>
      <c r="D116" s="18">
        <f>D117</f>
        <v>250</v>
      </c>
      <c r="E116" s="18">
        <f>E117</f>
        <v>250</v>
      </c>
      <c r="F116" s="18">
        <f>F117</f>
        <v>0</v>
      </c>
    </row>
    <row r="117" spans="1:6" ht="45">
      <c r="A117" s="7" t="s">
        <v>98</v>
      </c>
      <c r="B117" s="7" t="s">
        <v>24</v>
      </c>
      <c r="C117" s="2" t="s">
        <v>85</v>
      </c>
      <c r="D117" s="3">
        <v>250</v>
      </c>
      <c r="E117" s="3">
        <v>250</v>
      </c>
      <c r="F117" s="3"/>
    </row>
    <row r="118" spans="1:6" ht="42.75">
      <c r="A118" s="8" t="s">
        <v>100</v>
      </c>
      <c r="B118" s="8" t="s">
        <v>135</v>
      </c>
      <c r="C118" s="9" t="s">
        <v>99</v>
      </c>
      <c r="D118" s="10">
        <f t="shared" ref="D118:F119" si="3">D119</f>
        <v>30</v>
      </c>
      <c r="E118" s="10">
        <f t="shared" si="3"/>
        <v>30</v>
      </c>
      <c r="F118" s="10">
        <f t="shared" si="3"/>
        <v>30</v>
      </c>
    </row>
    <row r="119" spans="1:6" ht="60" customHeight="1">
      <c r="A119" s="16" t="s">
        <v>243</v>
      </c>
      <c r="B119" s="16" t="s">
        <v>135</v>
      </c>
      <c r="C119" s="17" t="s">
        <v>101</v>
      </c>
      <c r="D119" s="18">
        <f t="shared" si="3"/>
        <v>30</v>
      </c>
      <c r="E119" s="18">
        <f t="shared" si="3"/>
        <v>30</v>
      </c>
      <c r="F119" s="18">
        <f t="shared" si="3"/>
        <v>30</v>
      </c>
    </row>
    <row r="120" spans="1:6" ht="30">
      <c r="A120" s="7" t="s">
        <v>243</v>
      </c>
      <c r="B120" s="7" t="s">
        <v>54</v>
      </c>
      <c r="C120" s="2" t="s">
        <v>55</v>
      </c>
      <c r="D120" s="3">
        <v>30</v>
      </c>
      <c r="E120" s="3">
        <v>30</v>
      </c>
      <c r="F120" s="3">
        <v>30</v>
      </c>
    </row>
    <row r="121" spans="1:6" ht="65.25" customHeight="1">
      <c r="A121" s="21" t="s">
        <v>103</v>
      </c>
      <c r="B121" s="19"/>
      <c r="C121" s="20" t="s">
        <v>102</v>
      </c>
      <c r="D121" s="30">
        <f>D122+D124+D126+D128+D132+D130</f>
        <v>300</v>
      </c>
      <c r="E121" s="30">
        <f>E122+E124+E126+E128+E132+E130</f>
        <v>300</v>
      </c>
      <c r="F121" s="30">
        <f>F122+F124+F126+F128+F132+F130</f>
        <v>300</v>
      </c>
    </row>
    <row r="122" spans="1:6" ht="47.25" customHeight="1">
      <c r="A122" s="16" t="s">
        <v>169</v>
      </c>
      <c r="B122" s="16"/>
      <c r="C122" s="17" t="s">
        <v>104</v>
      </c>
      <c r="D122" s="18">
        <f>D123</f>
        <v>23</v>
      </c>
      <c r="E122" s="18">
        <f>E123</f>
        <v>23</v>
      </c>
      <c r="F122" s="18">
        <f>F123</f>
        <v>23</v>
      </c>
    </row>
    <row r="123" spans="1:6" ht="45">
      <c r="A123" s="7" t="s">
        <v>169</v>
      </c>
      <c r="B123" s="7" t="s">
        <v>24</v>
      </c>
      <c r="C123" s="2" t="s">
        <v>85</v>
      </c>
      <c r="D123" s="3">
        <v>23</v>
      </c>
      <c r="E123" s="3">
        <v>23</v>
      </c>
      <c r="F123" s="3">
        <v>23</v>
      </c>
    </row>
    <row r="124" spans="1:6" ht="45">
      <c r="A124" s="16" t="s">
        <v>169</v>
      </c>
      <c r="B124" s="16"/>
      <c r="C124" s="17" t="s">
        <v>104</v>
      </c>
      <c r="D124" s="18">
        <f>D125</f>
        <v>15.5</v>
      </c>
      <c r="E124" s="18">
        <f>E125</f>
        <v>15.5</v>
      </c>
      <c r="F124" s="18">
        <f>F125</f>
        <v>15.5</v>
      </c>
    </row>
    <row r="125" spans="1:6" ht="45">
      <c r="A125" s="7" t="s">
        <v>169</v>
      </c>
      <c r="B125" s="7" t="s">
        <v>74</v>
      </c>
      <c r="C125" s="2" t="s">
        <v>95</v>
      </c>
      <c r="D125" s="3">
        <v>15.5</v>
      </c>
      <c r="E125" s="3">
        <v>15.5</v>
      </c>
      <c r="F125" s="3">
        <v>15.5</v>
      </c>
    </row>
    <row r="126" spans="1:6" ht="45">
      <c r="A126" s="16" t="s">
        <v>169</v>
      </c>
      <c r="B126" s="16"/>
      <c r="C126" s="17" t="s">
        <v>104</v>
      </c>
      <c r="D126" s="18">
        <f>D127</f>
        <v>50</v>
      </c>
      <c r="E126" s="18">
        <f>E127</f>
        <v>50</v>
      </c>
      <c r="F126" s="18">
        <f>F127</f>
        <v>50</v>
      </c>
    </row>
    <row r="127" spans="1:6" ht="45">
      <c r="A127" s="7" t="s">
        <v>169</v>
      </c>
      <c r="B127" s="7" t="s">
        <v>22</v>
      </c>
      <c r="C127" s="2" t="s">
        <v>53</v>
      </c>
      <c r="D127" s="3">
        <v>50</v>
      </c>
      <c r="E127" s="3">
        <v>50</v>
      </c>
      <c r="F127" s="3">
        <v>50</v>
      </c>
    </row>
    <row r="128" spans="1:6" ht="45">
      <c r="A128" s="16" t="s">
        <v>169</v>
      </c>
      <c r="B128" s="16"/>
      <c r="C128" s="17" t="s">
        <v>104</v>
      </c>
      <c r="D128" s="18">
        <f>D129</f>
        <v>49.5</v>
      </c>
      <c r="E128" s="18">
        <f>E129</f>
        <v>49.5</v>
      </c>
      <c r="F128" s="18">
        <f>F129</f>
        <v>49.5</v>
      </c>
    </row>
    <row r="129" spans="1:6" ht="60">
      <c r="A129" s="7" t="s">
        <v>169</v>
      </c>
      <c r="B129" s="7" t="s">
        <v>58</v>
      </c>
      <c r="C129" s="2" t="s">
        <v>59</v>
      </c>
      <c r="D129" s="3">
        <v>49.5</v>
      </c>
      <c r="E129" s="3">
        <v>49.5</v>
      </c>
      <c r="F129" s="3">
        <v>49.5</v>
      </c>
    </row>
    <row r="130" spans="1:6" ht="45">
      <c r="A130" s="16" t="s">
        <v>169</v>
      </c>
      <c r="B130" s="16"/>
      <c r="C130" s="17" t="s">
        <v>104</v>
      </c>
      <c r="D130" s="18">
        <f>D131</f>
        <v>62</v>
      </c>
      <c r="E130" s="18">
        <f>E131</f>
        <v>62</v>
      </c>
      <c r="F130" s="18">
        <f>F131</f>
        <v>62</v>
      </c>
    </row>
    <row r="131" spans="1:6" ht="30">
      <c r="A131" s="7" t="s">
        <v>169</v>
      </c>
      <c r="B131" s="7" t="s">
        <v>54</v>
      </c>
      <c r="C131" s="2" t="s">
        <v>55</v>
      </c>
      <c r="D131" s="3">
        <v>62</v>
      </c>
      <c r="E131" s="3">
        <v>62</v>
      </c>
      <c r="F131" s="3">
        <v>62</v>
      </c>
    </row>
    <row r="132" spans="1:6" ht="31.5" customHeight="1">
      <c r="A132" s="16" t="s">
        <v>170</v>
      </c>
      <c r="B132" s="16"/>
      <c r="C132" s="17" t="s">
        <v>105</v>
      </c>
      <c r="D132" s="18">
        <f>D133</f>
        <v>100</v>
      </c>
      <c r="E132" s="18">
        <f>E133</f>
        <v>100</v>
      </c>
      <c r="F132" s="18">
        <f>F133</f>
        <v>100</v>
      </c>
    </row>
    <row r="133" spans="1:6" ht="45">
      <c r="A133" s="7" t="s">
        <v>170</v>
      </c>
      <c r="B133" s="7" t="s">
        <v>22</v>
      </c>
      <c r="C133" s="2" t="s">
        <v>53</v>
      </c>
      <c r="D133" s="3">
        <v>100</v>
      </c>
      <c r="E133" s="3">
        <v>100</v>
      </c>
      <c r="F133" s="3">
        <v>100</v>
      </c>
    </row>
    <row r="134" spans="1:6" ht="74.25" customHeight="1">
      <c r="A134" s="21" t="s">
        <v>107</v>
      </c>
      <c r="B134" s="19" t="s">
        <v>135</v>
      </c>
      <c r="C134" s="20" t="s">
        <v>106</v>
      </c>
      <c r="D134" s="30">
        <f t="shared" ref="D134:F135" si="4">D135</f>
        <v>40</v>
      </c>
      <c r="E134" s="30">
        <f t="shared" si="4"/>
        <v>40</v>
      </c>
      <c r="F134" s="30">
        <f t="shared" si="4"/>
        <v>40</v>
      </c>
    </row>
    <row r="135" spans="1:6" ht="63" customHeight="1">
      <c r="A135" s="28" t="s">
        <v>171</v>
      </c>
      <c r="B135" s="16"/>
      <c r="C135" s="22" t="s">
        <v>244</v>
      </c>
      <c r="D135" s="18">
        <f t="shared" si="4"/>
        <v>40</v>
      </c>
      <c r="E135" s="18">
        <f t="shared" si="4"/>
        <v>40</v>
      </c>
      <c r="F135" s="18">
        <f t="shared" si="4"/>
        <v>40</v>
      </c>
    </row>
    <row r="136" spans="1:6" ht="30">
      <c r="A136" s="7" t="s">
        <v>171</v>
      </c>
      <c r="B136" s="7" t="s">
        <v>54</v>
      </c>
      <c r="C136" s="2" t="s">
        <v>55</v>
      </c>
      <c r="D136" s="3">
        <v>40</v>
      </c>
      <c r="E136" s="3">
        <v>40</v>
      </c>
      <c r="F136" s="3">
        <v>40</v>
      </c>
    </row>
    <row r="137" spans="1:6" ht="132" customHeight="1">
      <c r="A137" s="12" t="s">
        <v>108</v>
      </c>
      <c r="B137" s="12" t="s">
        <v>135</v>
      </c>
      <c r="C137" s="14" t="s">
        <v>147</v>
      </c>
      <c r="D137" s="15">
        <f>D138+D151+D156+D163</f>
        <v>19074</v>
      </c>
      <c r="E137" s="15">
        <f>E138+E151+E156+E163</f>
        <v>12294.099999999999</v>
      </c>
      <c r="F137" s="15">
        <f>F138+F151+F156+F163</f>
        <v>7869.2</v>
      </c>
    </row>
    <row r="138" spans="1:6" ht="42.75">
      <c r="A138" s="8" t="s">
        <v>44</v>
      </c>
      <c r="B138" s="8" t="s">
        <v>135</v>
      </c>
      <c r="C138" s="9" t="s">
        <v>109</v>
      </c>
      <c r="D138" s="10">
        <f>D139+D143+D147+D141+D149+D145</f>
        <v>10794.8</v>
      </c>
      <c r="E138" s="10">
        <f>E139+E143+E147+E141+E149+E145</f>
        <v>4450.8999999999996</v>
      </c>
      <c r="F138" s="10">
        <f>F139+F143+F147+F141+F149+F145</f>
        <v>545</v>
      </c>
    </row>
    <row r="139" spans="1:6" ht="48" customHeight="1">
      <c r="A139" s="16" t="s">
        <v>202</v>
      </c>
      <c r="B139" s="16" t="s">
        <v>135</v>
      </c>
      <c r="C139" s="17" t="s">
        <v>274</v>
      </c>
      <c r="D139" s="18">
        <f>D140</f>
        <v>4225.6000000000004</v>
      </c>
      <c r="E139" s="18">
        <f>E140</f>
        <v>1450.9</v>
      </c>
      <c r="F139" s="18">
        <f>F140</f>
        <v>0</v>
      </c>
    </row>
    <row r="140" spans="1:6" ht="30">
      <c r="A140" s="7" t="s">
        <v>202</v>
      </c>
      <c r="B140" s="7" t="s">
        <v>54</v>
      </c>
      <c r="C140" s="2" t="s">
        <v>55</v>
      </c>
      <c r="D140" s="3">
        <v>4225.6000000000004</v>
      </c>
      <c r="E140" s="3">
        <v>1450.9</v>
      </c>
      <c r="F140" s="3">
        <v>0</v>
      </c>
    </row>
    <row r="141" spans="1:6" ht="60">
      <c r="A141" s="16" t="s">
        <v>292</v>
      </c>
      <c r="B141" s="16"/>
      <c r="C141" s="22" t="s">
        <v>293</v>
      </c>
      <c r="D141" s="18">
        <f>D142</f>
        <v>1000</v>
      </c>
      <c r="E141" s="18">
        <f>E142</f>
        <v>0</v>
      </c>
      <c r="F141" s="18">
        <f>F142</f>
        <v>0</v>
      </c>
    </row>
    <row r="142" spans="1:6" ht="30">
      <c r="A142" s="56" t="s">
        <v>292</v>
      </c>
      <c r="B142" s="56" t="s">
        <v>54</v>
      </c>
      <c r="C142" s="57" t="s">
        <v>55</v>
      </c>
      <c r="D142" s="58">
        <v>1000</v>
      </c>
      <c r="E142" s="58"/>
      <c r="F142" s="3"/>
    </row>
    <row r="143" spans="1:6" ht="48.75" customHeight="1">
      <c r="A143" s="74" t="s">
        <v>273</v>
      </c>
      <c r="B143" s="74"/>
      <c r="C143" s="95" t="s">
        <v>275</v>
      </c>
      <c r="D143" s="87">
        <f>D144</f>
        <v>4230.7</v>
      </c>
      <c r="E143" s="87">
        <f>E144</f>
        <v>3000</v>
      </c>
      <c r="F143" s="119">
        <v>545</v>
      </c>
    </row>
    <row r="144" spans="1:6" ht="30">
      <c r="A144" s="122" t="s">
        <v>273</v>
      </c>
      <c r="B144" s="122" t="s">
        <v>54</v>
      </c>
      <c r="C144" s="123" t="s">
        <v>55</v>
      </c>
      <c r="D144" s="124">
        <v>4230.7</v>
      </c>
      <c r="E144" s="124">
        <v>3000</v>
      </c>
      <c r="F144" s="69">
        <v>550</v>
      </c>
    </row>
    <row r="145" spans="1:6" ht="105">
      <c r="A145" s="74" t="s">
        <v>319</v>
      </c>
      <c r="B145" s="74"/>
      <c r="C145" s="125" t="s">
        <v>320</v>
      </c>
      <c r="D145" s="87">
        <f>D146</f>
        <v>26.4</v>
      </c>
      <c r="E145" s="87">
        <f>E146</f>
        <v>0</v>
      </c>
      <c r="F145" s="76">
        <f>F146</f>
        <v>0</v>
      </c>
    </row>
    <row r="146" spans="1:6" ht="30">
      <c r="A146" s="122" t="s">
        <v>319</v>
      </c>
      <c r="B146" s="122" t="s">
        <v>54</v>
      </c>
      <c r="C146" s="123" t="s">
        <v>55</v>
      </c>
      <c r="D146" s="124">
        <v>26.4</v>
      </c>
      <c r="E146" s="124">
        <v>0</v>
      </c>
      <c r="F146" s="69">
        <v>0</v>
      </c>
    </row>
    <row r="147" spans="1:6" ht="60">
      <c r="A147" s="74" t="s">
        <v>286</v>
      </c>
      <c r="B147" s="74"/>
      <c r="C147" s="75" t="s">
        <v>287</v>
      </c>
      <c r="D147" s="87">
        <f>D148</f>
        <v>1272.4000000000001</v>
      </c>
      <c r="E147" s="87">
        <f>E148</f>
        <v>0</v>
      </c>
      <c r="F147" s="76">
        <f>F148</f>
        <v>0</v>
      </c>
    </row>
    <row r="148" spans="1:6" ht="30">
      <c r="A148" s="109" t="s">
        <v>286</v>
      </c>
      <c r="B148" s="109" t="s">
        <v>54</v>
      </c>
      <c r="C148" s="94" t="s">
        <v>55</v>
      </c>
      <c r="D148" s="110">
        <v>1272.4000000000001</v>
      </c>
      <c r="E148" s="110"/>
      <c r="F148" s="83"/>
    </row>
    <row r="149" spans="1:6" ht="75">
      <c r="A149" s="74" t="s">
        <v>295</v>
      </c>
      <c r="B149" s="74"/>
      <c r="C149" s="75" t="s">
        <v>296</v>
      </c>
      <c r="D149" s="87">
        <f>D150</f>
        <v>39.700000000000003</v>
      </c>
      <c r="E149" s="87"/>
      <c r="F149" s="92"/>
    </row>
    <row r="150" spans="1:6" ht="30">
      <c r="A150" s="109" t="s">
        <v>295</v>
      </c>
      <c r="B150" s="109" t="s">
        <v>54</v>
      </c>
      <c r="C150" s="94" t="s">
        <v>55</v>
      </c>
      <c r="D150" s="110">
        <v>39.700000000000003</v>
      </c>
      <c r="E150" s="110"/>
      <c r="F150" s="3"/>
    </row>
    <row r="151" spans="1:6" ht="46.5" customHeight="1">
      <c r="A151" s="84" t="s">
        <v>45</v>
      </c>
      <c r="B151" s="84"/>
      <c r="C151" s="62" t="s">
        <v>13</v>
      </c>
      <c r="D151" s="86">
        <f>D152+D154</f>
        <v>360</v>
      </c>
      <c r="E151" s="86">
        <f>E152+E154</f>
        <v>0</v>
      </c>
      <c r="F151" s="103">
        <f>F152+F154</f>
        <v>0</v>
      </c>
    </row>
    <row r="152" spans="1:6" ht="63" customHeight="1">
      <c r="A152" s="74" t="s">
        <v>278</v>
      </c>
      <c r="B152" s="74" t="s">
        <v>135</v>
      </c>
      <c r="C152" s="75" t="s">
        <v>279</v>
      </c>
      <c r="D152" s="87">
        <f>D153</f>
        <v>200</v>
      </c>
      <c r="E152" s="87">
        <f>E153</f>
        <v>0</v>
      </c>
      <c r="F152" s="92">
        <f>F153</f>
        <v>0</v>
      </c>
    </row>
    <row r="153" spans="1:6" ht="45">
      <c r="A153" s="109" t="s">
        <v>278</v>
      </c>
      <c r="B153" s="109" t="s">
        <v>22</v>
      </c>
      <c r="C153" s="94" t="s">
        <v>53</v>
      </c>
      <c r="D153" s="110">
        <v>200</v>
      </c>
      <c r="E153" s="110"/>
      <c r="F153" s="3"/>
    </row>
    <row r="154" spans="1:6" ht="60" customHeight="1">
      <c r="A154" s="74" t="s">
        <v>276</v>
      </c>
      <c r="B154" s="74" t="s">
        <v>135</v>
      </c>
      <c r="C154" s="97" t="s">
        <v>277</v>
      </c>
      <c r="D154" s="87">
        <f>D155</f>
        <v>160</v>
      </c>
      <c r="E154" s="87">
        <f>E155</f>
        <v>0</v>
      </c>
      <c r="F154" s="92">
        <f>F155</f>
        <v>0</v>
      </c>
    </row>
    <row r="155" spans="1:6" ht="45">
      <c r="A155" s="109" t="s">
        <v>276</v>
      </c>
      <c r="B155" s="109" t="s">
        <v>22</v>
      </c>
      <c r="C155" s="94" t="s">
        <v>53</v>
      </c>
      <c r="D155" s="110">
        <v>160</v>
      </c>
      <c r="E155" s="110"/>
      <c r="F155" s="3"/>
    </row>
    <row r="156" spans="1:6" ht="33" customHeight="1">
      <c r="A156" s="84" t="s">
        <v>46</v>
      </c>
      <c r="B156" s="126"/>
      <c r="C156" s="62" t="s">
        <v>14</v>
      </c>
      <c r="D156" s="86">
        <f>D157+D159+D161</f>
        <v>7739.2000000000007</v>
      </c>
      <c r="E156" s="86">
        <f>E157+E159+E161</f>
        <v>7843.2</v>
      </c>
      <c r="F156" s="103">
        <f>F157+F159+F161</f>
        <v>7324.2</v>
      </c>
    </row>
    <row r="157" spans="1:6" ht="48.75" customHeight="1">
      <c r="A157" s="74" t="s">
        <v>172</v>
      </c>
      <c r="B157" s="74" t="s">
        <v>135</v>
      </c>
      <c r="C157" s="75" t="s">
        <v>245</v>
      </c>
      <c r="D157" s="87">
        <f>D158</f>
        <v>3985.7</v>
      </c>
      <c r="E157" s="87">
        <f>E158</f>
        <v>3985.7</v>
      </c>
      <c r="F157" s="92">
        <f>F158</f>
        <v>3985.7</v>
      </c>
    </row>
    <row r="158" spans="1:6" ht="30">
      <c r="A158" s="109" t="s">
        <v>172</v>
      </c>
      <c r="B158" s="109" t="s">
        <v>54</v>
      </c>
      <c r="C158" s="94" t="s">
        <v>55</v>
      </c>
      <c r="D158" s="110">
        <v>3985.7</v>
      </c>
      <c r="E158" s="110">
        <v>3985.7</v>
      </c>
      <c r="F158" s="3">
        <v>3985.7</v>
      </c>
    </row>
    <row r="159" spans="1:6" ht="49.5" customHeight="1">
      <c r="A159" s="74" t="s">
        <v>173</v>
      </c>
      <c r="B159" s="74" t="s">
        <v>135</v>
      </c>
      <c r="C159" s="75" t="s">
        <v>246</v>
      </c>
      <c r="D159" s="87">
        <f>D160</f>
        <v>3080.9</v>
      </c>
      <c r="E159" s="87">
        <f>E160</f>
        <v>3185.5</v>
      </c>
      <c r="F159" s="92">
        <f>F160</f>
        <v>3338.5</v>
      </c>
    </row>
    <row r="160" spans="1:6" ht="30">
      <c r="A160" s="109" t="s">
        <v>173</v>
      </c>
      <c r="B160" s="109" t="s">
        <v>54</v>
      </c>
      <c r="C160" s="94" t="s">
        <v>55</v>
      </c>
      <c r="D160" s="110">
        <v>3080.9</v>
      </c>
      <c r="E160" s="110">
        <v>3185.5</v>
      </c>
      <c r="F160" s="3">
        <v>3338.5</v>
      </c>
    </row>
    <row r="161" spans="1:6" ht="79.5" customHeight="1">
      <c r="A161" s="74" t="s">
        <v>247</v>
      </c>
      <c r="B161" s="74" t="s">
        <v>135</v>
      </c>
      <c r="C161" s="75" t="s">
        <v>248</v>
      </c>
      <c r="D161" s="87">
        <f>D162</f>
        <v>672.6</v>
      </c>
      <c r="E161" s="87">
        <f>E162</f>
        <v>672</v>
      </c>
      <c r="F161" s="92">
        <f>F162</f>
        <v>0</v>
      </c>
    </row>
    <row r="162" spans="1:6" ht="30">
      <c r="A162" s="109" t="s">
        <v>247</v>
      </c>
      <c r="B162" s="109" t="s">
        <v>54</v>
      </c>
      <c r="C162" s="94" t="s">
        <v>55</v>
      </c>
      <c r="D162" s="110">
        <v>672.6</v>
      </c>
      <c r="E162" s="110">
        <v>672</v>
      </c>
      <c r="F162" s="3"/>
    </row>
    <row r="163" spans="1:6" ht="57">
      <c r="A163" s="84" t="s">
        <v>290</v>
      </c>
      <c r="B163" s="126"/>
      <c r="C163" s="62" t="s">
        <v>291</v>
      </c>
      <c r="D163" s="127">
        <f t="shared" ref="D163:F164" si="5">D164</f>
        <v>180</v>
      </c>
      <c r="E163" s="127">
        <f t="shared" si="5"/>
        <v>0</v>
      </c>
      <c r="F163" s="120">
        <f t="shared" si="5"/>
        <v>0</v>
      </c>
    </row>
    <row r="164" spans="1:6" ht="32.25" customHeight="1">
      <c r="A164" s="74" t="s">
        <v>288</v>
      </c>
      <c r="B164" s="74"/>
      <c r="C164" s="75" t="s">
        <v>289</v>
      </c>
      <c r="D164" s="87">
        <f t="shared" si="5"/>
        <v>180</v>
      </c>
      <c r="E164" s="87">
        <f t="shared" si="5"/>
        <v>0</v>
      </c>
      <c r="F164" s="92">
        <f t="shared" si="5"/>
        <v>0</v>
      </c>
    </row>
    <row r="165" spans="1:6" ht="30">
      <c r="A165" s="109" t="s">
        <v>288</v>
      </c>
      <c r="B165" s="109" t="s">
        <v>54</v>
      </c>
      <c r="C165" s="94" t="s">
        <v>55</v>
      </c>
      <c r="D165" s="110">
        <v>180</v>
      </c>
      <c r="E165" s="110"/>
      <c r="F165" s="3"/>
    </row>
    <row r="166" spans="1:6" ht="71.25">
      <c r="A166" s="116" t="s">
        <v>47</v>
      </c>
      <c r="B166" s="116" t="s">
        <v>135</v>
      </c>
      <c r="C166" s="117" t="s">
        <v>110</v>
      </c>
      <c r="D166" s="118">
        <f>D167+D170+D173+D176</f>
        <v>895</v>
      </c>
      <c r="E166" s="118">
        <f>E167+E170+E173+E176</f>
        <v>895</v>
      </c>
      <c r="F166" s="121">
        <f>F167+F170+F173+F176</f>
        <v>895</v>
      </c>
    </row>
    <row r="167" spans="1:6" ht="57">
      <c r="A167" s="53" t="s">
        <v>48</v>
      </c>
      <c r="B167" s="53" t="s">
        <v>135</v>
      </c>
      <c r="C167" s="85" t="s">
        <v>39</v>
      </c>
      <c r="D167" s="55">
        <f t="shared" ref="D167:F168" si="6">D168</f>
        <v>100</v>
      </c>
      <c r="E167" s="55">
        <f t="shared" si="6"/>
        <v>100</v>
      </c>
      <c r="F167" s="106">
        <f t="shared" si="6"/>
        <v>100</v>
      </c>
    </row>
    <row r="168" spans="1:6" ht="45">
      <c r="A168" s="51" t="s">
        <v>49</v>
      </c>
      <c r="B168" s="51" t="s">
        <v>135</v>
      </c>
      <c r="C168" s="22" t="s">
        <v>40</v>
      </c>
      <c r="D168" s="52">
        <f t="shared" si="6"/>
        <v>100</v>
      </c>
      <c r="E168" s="52">
        <f t="shared" si="6"/>
        <v>100</v>
      </c>
      <c r="F168" s="18">
        <f t="shared" si="6"/>
        <v>100</v>
      </c>
    </row>
    <row r="169" spans="1:6" ht="30">
      <c r="A169" s="7" t="s">
        <v>49</v>
      </c>
      <c r="B169" s="7" t="s">
        <v>54</v>
      </c>
      <c r="C169" s="2" t="s">
        <v>55</v>
      </c>
      <c r="D169" s="3">
        <v>100</v>
      </c>
      <c r="E169" s="3">
        <v>100</v>
      </c>
      <c r="F169" s="3">
        <v>100</v>
      </c>
    </row>
    <row r="170" spans="1:6" ht="57">
      <c r="A170" s="8" t="s">
        <v>119</v>
      </c>
      <c r="B170" s="8" t="s">
        <v>135</v>
      </c>
      <c r="C170" s="9" t="s">
        <v>118</v>
      </c>
      <c r="D170" s="10">
        <f t="shared" ref="D170:F171" si="7">D171</f>
        <v>20</v>
      </c>
      <c r="E170" s="10">
        <f t="shared" si="7"/>
        <v>20</v>
      </c>
      <c r="F170" s="10">
        <f t="shared" si="7"/>
        <v>20</v>
      </c>
    </row>
    <row r="171" spans="1:6" ht="60">
      <c r="A171" s="16" t="s">
        <v>174</v>
      </c>
      <c r="B171" s="16" t="s">
        <v>135</v>
      </c>
      <c r="C171" s="22" t="s">
        <v>120</v>
      </c>
      <c r="D171" s="18">
        <f t="shared" si="7"/>
        <v>20</v>
      </c>
      <c r="E171" s="18">
        <f t="shared" si="7"/>
        <v>20</v>
      </c>
      <c r="F171" s="18">
        <f t="shared" si="7"/>
        <v>20</v>
      </c>
    </row>
    <row r="172" spans="1:6" ht="30">
      <c r="A172" s="7" t="s">
        <v>174</v>
      </c>
      <c r="B172" s="7" t="s">
        <v>54</v>
      </c>
      <c r="C172" s="2" t="s">
        <v>55</v>
      </c>
      <c r="D172" s="3">
        <v>20</v>
      </c>
      <c r="E172" s="3">
        <v>20</v>
      </c>
      <c r="F172" s="3">
        <v>20</v>
      </c>
    </row>
    <row r="173" spans="1:6" ht="57">
      <c r="A173" s="8" t="s">
        <v>122</v>
      </c>
      <c r="B173" s="8" t="s">
        <v>135</v>
      </c>
      <c r="C173" s="9" t="s">
        <v>121</v>
      </c>
      <c r="D173" s="10">
        <f t="shared" ref="D173:F174" si="8">D174</f>
        <v>20</v>
      </c>
      <c r="E173" s="10">
        <f t="shared" si="8"/>
        <v>20</v>
      </c>
      <c r="F173" s="10">
        <f t="shared" si="8"/>
        <v>20</v>
      </c>
    </row>
    <row r="174" spans="1:6" ht="45">
      <c r="A174" s="16" t="s">
        <v>175</v>
      </c>
      <c r="B174" s="16" t="s">
        <v>135</v>
      </c>
      <c r="C174" s="22" t="s">
        <v>123</v>
      </c>
      <c r="D174" s="18">
        <f t="shared" si="8"/>
        <v>20</v>
      </c>
      <c r="E174" s="18">
        <f t="shared" si="8"/>
        <v>20</v>
      </c>
      <c r="F174" s="18">
        <f t="shared" si="8"/>
        <v>20</v>
      </c>
    </row>
    <row r="175" spans="1:6" ht="30">
      <c r="A175" s="7" t="s">
        <v>175</v>
      </c>
      <c r="B175" s="7" t="s">
        <v>54</v>
      </c>
      <c r="C175" s="2" t="s">
        <v>55</v>
      </c>
      <c r="D175" s="3">
        <v>20</v>
      </c>
      <c r="E175" s="3">
        <v>20</v>
      </c>
      <c r="F175" s="3">
        <v>20</v>
      </c>
    </row>
    <row r="176" spans="1:6" ht="14.25">
      <c r="A176" s="8" t="s">
        <v>124</v>
      </c>
      <c r="B176" s="8" t="s">
        <v>135</v>
      </c>
      <c r="C176" s="9" t="s">
        <v>37</v>
      </c>
      <c r="D176" s="10">
        <f t="shared" ref="D176:F177" si="9">D177</f>
        <v>755</v>
      </c>
      <c r="E176" s="10">
        <f t="shared" si="9"/>
        <v>755</v>
      </c>
      <c r="F176" s="10">
        <f t="shared" si="9"/>
        <v>755</v>
      </c>
    </row>
    <row r="177" spans="1:6" ht="60">
      <c r="A177" s="16" t="s">
        <v>126</v>
      </c>
      <c r="B177" s="16" t="s">
        <v>135</v>
      </c>
      <c r="C177" s="22" t="s">
        <v>125</v>
      </c>
      <c r="D177" s="18">
        <f t="shared" si="9"/>
        <v>755</v>
      </c>
      <c r="E177" s="18">
        <f t="shared" si="9"/>
        <v>755</v>
      </c>
      <c r="F177" s="18">
        <f t="shared" si="9"/>
        <v>755</v>
      </c>
    </row>
    <row r="178" spans="1:6" ht="30">
      <c r="A178" s="7" t="s">
        <v>126</v>
      </c>
      <c r="B178" s="7" t="s">
        <v>54</v>
      </c>
      <c r="C178" s="2" t="s">
        <v>55</v>
      </c>
      <c r="D178" s="3">
        <v>755</v>
      </c>
      <c r="E178" s="3">
        <v>755</v>
      </c>
      <c r="F178" s="3">
        <v>755</v>
      </c>
    </row>
    <row r="179" spans="1:6" ht="57">
      <c r="A179" s="111" t="s">
        <v>127</v>
      </c>
      <c r="B179" s="111" t="s">
        <v>135</v>
      </c>
      <c r="C179" s="113" t="s">
        <v>148</v>
      </c>
      <c r="D179" s="114">
        <f>D180+D185+D196+D201+D204</f>
        <v>1999.6999999999998</v>
      </c>
      <c r="E179" s="15">
        <f>E180+E185+E196+E201+E204</f>
        <v>3227.9</v>
      </c>
      <c r="F179" s="15">
        <f>F180+F185+F196+F201+F204</f>
        <v>3350.9</v>
      </c>
    </row>
    <row r="180" spans="1:6" ht="71.25">
      <c r="A180" s="53" t="s">
        <v>128</v>
      </c>
      <c r="B180" s="53" t="s">
        <v>135</v>
      </c>
      <c r="C180" s="85" t="s">
        <v>9</v>
      </c>
      <c r="D180" s="55">
        <f>D181+D183</f>
        <v>1223.0999999999999</v>
      </c>
      <c r="E180" s="106">
        <f>E181+E183</f>
        <v>2446.3000000000002</v>
      </c>
      <c r="F180" s="10">
        <f>F181+F183</f>
        <v>3057.9</v>
      </c>
    </row>
    <row r="181" spans="1:6" ht="80.25" customHeight="1">
      <c r="A181" s="74" t="s">
        <v>204</v>
      </c>
      <c r="B181" s="74" t="s">
        <v>135</v>
      </c>
      <c r="C181" s="75" t="s">
        <v>249</v>
      </c>
      <c r="D181" s="87">
        <f>D182</f>
        <v>1223.0999999999999</v>
      </c>
      <c r="E181" s="92">
        <f>E182</f>
        <v>1834.7</v>
      </c>
      <c r="F181" s="18">
        <f>F182</f>
        <v>2446.3000000000002</v>
      </c>
    </row>
    <row r="182" spans="1:6" ht="30">
      <c r="A182" s="109" t="s">
        <v>204</v>
      </c>
      <c r="B182" s="109" t="s">
        <v>54</v>
      </c>
      <c r="C182" s="94" t="s">
        <v>55</v>
      </c>
      <c r="D182" s="110">
        <v>1223.0999999999999</v>
      </c>
      <c r="E182" s="3">
        <v>1834.7</v>
      </c>
      <c r="F182" s="3">
        <v>2446.3000000000002</v>
      </c>
    </row>
    <row r="183" spans="1:6" ht="76.5" customHeight="1">
      <c r="A183" s="74" t="s">
        <v>203</v>
      </c>
      <c r="B183" s="74" t="s">
        <v>135</v>
      </c>
      <c r="C183" s="75" t="s">
        <v>250</v>
      </c>
      <c r="D183" s="87">
        <f>D184</f>
        <v>0</v>
      </c>
      <c r="E183" s="92">
        <f>E184</f>
        <v>611.6</v>
      </c>
      <c r="F183" s="18">
        <f>F184</f>
        <v>611.6</v>
      </c>
    </row>
    <row r="184" spans="1:6" ht="30">
      <c r="A184" s="109" t="s">
        <v>203</v>
      </c>
      <c r="B184" s="109" t="s">
        <v>54</v>
      </c>
      <c r="C184" s="94" t="s">
        <v>55</v>
      </c>
      <c r="D184" s="110">
        <v>0</v>
      </c>
      <c r="E184" s="3">
        <v>611.6</v>
      </c>
      <c r="F184" s="3">
        <v>611.6</v>
      </c>
    </row>
    <row r="185" spans="1:6" ht="28.5">
      <c r="A185" s="53" t="s">
        <v>11</v>
      </c>
      <c r="B185" s="129" t="s">
        <v>135</v>
      </c>
      <c r="C185" s="130" t="s">
        <v>10</v>
      </c>
      <c r="D185" s="131">
        <f>D186+D188+D190+D192+D194</f>
        <v>234</v>
      </c>
      <c r="E185" s="132">
        <f>E186+E188+E190+E192+E194</f>
        <v>234</v>
      </c>
      <c r="F185" s="10">
        <f>F186+F188+F190+F192+F194</f>
        <v>234</v>
      </c>
    </row>
    <row r="186" spans="1:6" ht="34.5" customHeight="1">
      <c r="A186" s="78" t="s">
        <v>176</v>
      </c>
      <c r="B186" s="74" t="s">
        <v>135</v>
      </c>
      <c r="C186" s="95" t="s">
        <v>12</v>
      </c>
      <c r="D186" s="87">
        <f>D187</f>
        <v>70</v>
      </c>
      <c r="E186" s="87">
        <f>E187</f>
        <v>70</v>
      </c>
      <c r="F186" s="92">
        <f>F187</f>
        <v>70</v>
      </c>
    </row>
    <row r="187" spans="1:6" ht="30">
      <c r="A187" s="72" t="s">
        <v>176</v>
      </c>
      <c r="B187" s="109" t="s">
        <v>54</v>
      </c>
      <c r="C187" s="94" t="s">
        <v>55</v>
      </c>
      <c r="D187" s="110">
        <v>70</v>
      </c>
      <c r="E187" s="110">
        <v>70</v>
      </c>
      <c r="F187" s="3">
        <v>70</v>
      </c>
    </row>
    <row r="188" spans="1:6" ht="35.25" customHeight="1">
      <c r="A188" s="104" t="s">
        <v>177</v>
      </c>
      <c r="B188" s="74" t="s">
        <v>135</v>
      </c>
      <c r="C188" s="75" t="s">
        <v>251</v>
      </c>
      <c r="D188" s="87">
        <f>D189</f>
        <v>32</v>
      </c>
      <c r="E188" s="87">
        <f>E189</f>
        <v>32</v>
      </c>
      <c r="F188" s="92">
        <f>F189</f>
        <v>32</v>
      </c>
    </row>
    <row r="189" spans="1:6" ht="30">
      <c r="A189" s="7" t="s">
        <v>177</v>
      </c>
      <c r="B189" s="109" t="s">
        <v>54</v>
      </c>
      <c r="C189" s="94" t="s">
        <v>55</v>
      </c>
      <c r="D189" s="110">
        <v>32</v>
      </c>
      <c r="E189" s="110">
        <v>32</v>
      </c>
      <c r="F189" s="3">
        <v>32</v>
      </c>
    </row>
    <row r="190" spans="1:6" ht="36" customHeight="1">
      <c r="A190" s="104" t="s">
        <v>178</v>
      </c>
      <c r="B190" s="74" t="s">
        <v>135</v>
      </c>
      <c r="C190" s="75" t="s">
        <v>252</v>
      </c>
      <c r="D190" s="87">
        <f>D191</f>
        <v>10</v>
      </c>
      <c r="E190" s="87">
        <f>E191</f>
        <v>10</v>
      </c>
      <c r="F190" s="92">
        <f>F191</f>
        <v>10</v>
      </c>
    </row>
    <row r="191" spans="1:6" ht="30">
      <c r="A191" s="7" t="s">
        <v>178</v>
      </c>
      <c r="B191" s="109" t="s">
        <v>54</v>
      </c>
      <c r="C191" s="94" t="s">
        <v>55</v>
      </c>
      <c r="D191" s="110">
        <v>10</v>
      </c>
      <c r="E191" s="110">
        <v>10</v>
      </c>
      <c r="F191" s="3">
        <v>10</v>
      </c>
    </row>
    <row r="192" spans="1:6" ht="33" customHeight="1">
      <c r="A192" s="104" t="s">
        <v>179</v>
      </c>
      <c r="B192" s="74" t="s">
        <v>135</v>
      </c>
      <c r="C192" s="75" t="s">
        <v>253</v>
      </c>
      <c r="D192" s="87">
        <f>D193</f>
        <v>110</v>
      </c>
      <c r="E192" s="87">
        <f>E193</f>
        <v>110</v>
      </c>
      <c r="F192" s="92">
        <f>F193</f>
        <v>110</v>
      </c>
    </row>
    <row r="193" spans="1:6" ht="30">
      <c r="A193" s="7" t="s">
        <v>179</v>
      </c>
      <c r="B193" s="109" t="s">
        <v>54</v>
      </c>
      <c r="C193" s="94" t="s">
        <v>55</v>
      </c>
      <c r="D193" s="110">
        <v>110</v>
      </c>
      <c r="E193" s="110">
        <v>110</v>
      </c>
      <c r="F193" s="3">
        <v>110</v>
      </c>
    </row>
    <row r="194" spans="1:6" ht="51" customHeight="1">
      <c r="A194" s="104" t="s">
        <v>180</v>
      </c>
      <c r="B194" s="74"/>
      <c r="C194" s="75" t="s">
        <v>254</v>
      </c>
      <c r="D194" s="87">
        <f>D195</f>
        <v>12</v>
      </c>
      <c r="E194" s="87">
        <f>E195</f>
        <v>12</v>
      </c>
      <c r="F194" s="92">
        <f>F195</f>
        <v>12</v>
      </c>
    </row>
    <row r="195" spans="1:6" ht="30">
      <c r="A195" s="7" t="s">
        <v>180</v>
      </c>
      <c r="B195" s="109" t="s">
        <v>54</v>
      </c>
      <c r="C195" s="94" t="s">
        <v>55</v>
      </c>
      <c r="D195" s="110">
        <v>12</v>
      </c>
      <c r="E195" s="110">
        <v>12</v>
      </c>
      <c r="F195" s="3">
        <v>12</v>
      </c>
    </row>
    <row r="196" spans="1:6" ht="42.75">
      <c r="A196" s="128" t="s">
        <v>16</v>
      </c>
      <c r="B196" s="53" t="s">
        <v>135</v>
      </c>
      <c r="C196" s="85" t="s">
        <v>15</v>
      </c>
      <c r="D196" s="55">
        <f>D197+D199</f>
        <v>34</v>
      </c>
      <c r="E196" s="55">
        <f>E197+E199</f>
        <v>34</v>
      </c>
      <c r="F196" s="106">
        <f>F197+F199</f>
        <v>34</v>
      </c>
    </row>
    <row r="197" spans="1:6" ht="33" customHeight="1">
      <c r="A197" s="16" t="s">
        <v>181</v>
      </c>
      <c r="B197" s="51" t="s">
        <v>135</v>
      </c>
      <c r="C197" s="133" t="s">
        <v>17</v>
      </c>
      <c r="D197" s="52">
        <f>D198</f>
        <v>24</v>
      </c>
      <c r="E197" s="52">
        <f>E198</f>
        <v>24</v>
      </c>
      <c r="F197" s="18">
        <f>F198</f>
        <v>24</v>
      </c>
    </row>
    <row r="198" spans="1:6" ht="30">
      <c r="A198" s="7" t="s">
        <v>181</v>
      </c>
      <c r="B198" s="7" t="s">
        <v>54</v>
      </c>
      <c r="C198" s="2" t="s">
        <v>55</v>
      </c>
      <c r="D198" s="3">
        <v>24</v>
      </c>
      <c r="E198" s="3">
        <v>24</v>
      </c>
      <c r="F198" s="3">
        <v>24</v>
      </c>
    </row>
    <row r="199" spans="1:6" ht="33.75" customHeight="1">
      <c r="A199" s="16" t="s">
        <v>182</v>
      </c>
      <c r="B199" s="16"/>
      <c r="C199" s="17" t="s">
        <v>18</v>
      </c>
      <c r="D199" s="18">
        <f>D200</f>
        <v>10</v>
      </c>
      <c r="E199" s="18">
        <f>E200</f>
        <v>10</v>
      </c>
      <c r="F199" s="18">
        <f>F200</f>
        <v>10</v>
      </c>
    </row>
    <row r="200" spans="1:6" ht="30">
      <c r="A200" s="7" t="s">
        <v>182</v>
      </c>
      <c r="B200" s="7" t="s">
        <v>54</v>
      </c>
      <c r="C200" s="2" t="s">
        <v>55</v>
      </c>
      <c r="D200" s="3">
        <v>10</v>
      </c>
      <c r="E200" s="3">
        <v>10</v>
      </c>
      <c r="F200" s="3">
        <v>10</v>
      </c>
    </row>
    <row r="201" spans="1:6" ht="32.25" customHeight="1">
      <c r="A201" s="8" t="s">
        <v>20</v>
      </c>
      <c r="B201" s="8" t="s">
        <v>135</v>
      </c>
      <c r="C201" s="9" t="s">
        <v>19</v>
      </c>
      <c r="D201" s="10">
        <f t="shared" ref="D201:F202" si="10">D202</f>
        <v>453.6</v>
      </c>
      <c r="E201" s="10">
        <f t="shared" si="10"/>
        <v>453.6</v>
      </c>
      <c r="F201" s="10">
        <f t="shared" si="10"/>
        <v>0</v>
      </c>
    </row>
    <row r="202" spans="1:6" ht="36" customHeight="1">
      <c r="A202" s="16" t="s">
        <v>21</v>
      </c>
      <c r="B202" s="16" t="s">
        <v>135</v>
      </c>
      <c r="C202" s="22" t="s">
        <v>255</v>
      </c>
      <c r="D202" s="18">
        <f t="shared" si="10"/>
        <v>453.6</v>
      </c>
      <c r="E202" s="18">
        <f t="shared" si="10"/>
        <v>453.6</v>
      </c>
      <c r="F202" s="18">
        <f t="shared" si="10"/>
        <v>0</v>
      </c>
    </row>
    <row r="203" spans="1:6" ht="30">
      <c r="A203" s="56" t="s">
        <v>21</v>
      </c>
      <c r="B203" s="56" t="s">
        <v>54</v>
      </c>
      <c r="C203" s="57" t="s">
        <v>55</v>
      </c>
      <c r="D203" s="58">
        <v>453.6</v>
      </c>
      <c r="E203" s="58">
        <v>453.6</v>
      </c>
      <c r="F203" s="58">
        <v>0</v>
      </c>
    </row>
    <row r="204" spans="1:6" ht="28.5">
      <c r="A204" s="84" t="s">
        <v>297</v>
      </c>
      <c r="B204" s="84"/>
      <c r="C204" s="85" t="s">
        <v>298</v>
      </c>
      <c r="D204" s="86">
        <f>D207+D211+D205+D209</f>
        <v>55</v>
      </c>
      <c r="E204" s="86">
        <f>E207+E211+E205+E209</f>
        <v>60</v>
      </c>
      <c r="F204" s="86">
        <f>F207+F211+F205+F209</f>
        <v>25</v>
      </c>
    </row>
    <row r="205" spans="1:6" ht="60">
      <c r="A205" s="63" t="s">
        <v>315</v>
      </c>
      <c r="B205" s="88"/>
      <c r="C205" s="89" t="s">
        <v>316</v>
      </c>
      <c r="D205" s="66">
        <f>D206</f>
        <v>30</v>
      </c>
      <c r="E205" s="66">
        <f>E206</f>
        <v>0</v>
      </c>
      <c r="F205" s="66">
        <f>F206</f>
        <v>0</v>
      </c>
    </row>
    <row r="206" spans="1:6" ht="30">
      <c r="A206" s="81" t="s">
        <v>315</v>
      </c>
      <c r="B206" s="56" t="s">
        <v>54</v>
      </c>
      <c r="C206" s="57" t="s">
        <v>55</v>
      </c>
      <c r="D206" s="82">
        <v>30</v>
      </c>
      <c r="E206" s="82">
        <v>0</v>
      </c>
      <c r="F206" s="82">
        <v>0</v>
      </c>
    </row>
    <row r="207" spans="1:6" ht="45">
      <c r="A207" s="74" t="s">
        <v>299</v>
      </c>
      <c r="B207" s="74"/>
      <c r="C207" s="65" t="s">
        <v>300</v>
      </c>
      <c r="D207" s="87">
        <f>D208</f>
        <v>20</v>
      </c>
      <c r="E207" s="87">
        <f>E208</f>
        <v>35</v>
      </c>
      <c r="F207" s="87">
        <f>F208</f>
        <v>20</v>
      </c>
    </row>
    <row r="208" spans="1:6" ht="60">
      <c r="A208" s="68" t="s">
        <v>299</v>
      </c>
      <c r="B208" s="68" t="s">
        <v>58</v>
      </c>
      <c r="C208" s="73" t="s">
        <v>59</v>
      </c>
      <c r="D208" s="69">
        <v>20</v>
      </c>
      <c r="E208" s="69">
        <v>35</v>
      </c>
      <c r="F208" s="69">
        <v>20</v>
      </c>
    </row>
    <row r="209" spans="1:6" ht="45">
      <c r="A209" s="74" t="s">
        <v>317</v>
      </c>
      <c r="B209" s="74"/>
      <c r="C209" s="89" t="s">
        <v>318</v>
      </c>
      <c r="D209" s="87">
        <f>D210</f>
        <v>5</v>
      </c>
      <c r="E209" s="87">
        <f>E210</f>
        <v>5</v>
      </c>
      <c r="F209" s="87">
        <f>F210</f>
        <v>5</v>
      </c>
    </row>
    <row r="210" spans="1:6" ht="30">
      <c r="A210" s="68" t="s">
        <v>317</v>
      </c>
      <c r="B210" s="56" t="s">
        <v>54</v>
      </c>
      <c r="C210" s="57" t="s">
        <v>55</v>
      </c>
      <c r="D210" s="69">
        <v>5</v>
      </c>
      <c r="E210" s="69">
        <v>5</v>
      </c>
      <c r="F210" s="69">
        <v>5</v>
      </c>
    </row>
    <row r="211" spans="1:6" ht="45">
      <c r="A211" s="74" t="s">
        <v>301</v>
      </c>
      <c r="B211" s="74"/>
      <c r="C211" s="65" t="s">
        <v>302</v>
      </c>
      <c r="D211" s="87">
        <f>D212</f>
        <v>0</v>
      </c>
      <c r="E211" s="87">
        <f>E212</f>
        <v>20</v>
      </c>
      <c r="F211" s="87">
        <f>F212</f>
        <v>0</v>
      </c>
    </row>
    <row r="212" spans="1:6" ht="60">
      <c r="A212" s="72" t="s">
        <v>301</v>
      </c>
      <c r="B212" s="72" t="s">
        <v>58</v>
      </c>
      <c r="C212" s="60" t="s">
        <v>59</v>
      </c>
      <c r="D212" s="83"/>
      <c r="E212" s="83">
        <v>20</v>
      </c>
      <c r="F212" s="83"/>
    </row>
    <row r="213" spans="1:6" ht="85.5">
      <c r="A213" s="12" t="s">
        <v>129</v>
      </c>
      <c r="B213" s="12" t="s">
        <v>135</v>
      </c>
      <c r="C213" s="14" t="s">
        <v>130</v>
      </c>
      <c r="D213" s="15">
        <f>D214+D219</f>
        <v>2242.8000000000002</v>
      </c>
      <c r="E213" s="15">
        <f>E214+E219</f>
        <v>2242.8000000000002</v>
      </c>
      <c r="F213" s="15">
        <f>F214+F219</f>
        <v>2011.4</v>
      </c>
    </row>
    <row r="214" spans="1:6" ht="57">
      <c r="A214" s="8" t="s">
        <v>131</v>
      </c>
      <c r="B214" s="8" t="s">
        <v>135</v>
      </c>
      <c r="C214" s="9" t="s">
        <v>72</v>
      </c>
      <c r="D214" s="10">
        <f>D215+D217</f>
        <v>500</v>
      </c>
      <c r="E214" s="10">
        <f>E215+E217</f>
        <v>500</v>
      </c>
      <c r="F214" s="10">
        <f>F215+F217</f>
        <v>268.60000000000002</v>
      </c>
    </row>
    <row r="215" spans="1:6" ht="15">
      <c r="A215" s="16" t="s">
        <v>183</v>
      </c>
      <c r="B215" s="16" t="s">
        <v>135</v>
      </c>
      <c r="C215" s="17" t="s">
        <v>71</v>
      </c>
      <c r="D215" s="18">
        <f>D216</f>
        <v>200</v>
      </c>
      <c r="E215" s="18">
        <f>E216</f>
        <v>200</v>
      </c>
      <c r="F215" s="18">
        <f>F216</f>
        <v>200</v>
      </c>
    </row>
    <row r="216" spans="1:6" ht="30">
      <c r="A216" s="7" t="s">
        <v>183</v>
      </c>
      <c r="B216" s="7" t="s">
        <v>54</v>
      </c>
      <c r="C216" s="2" t="s">
        <v>55</v>
      </c>
      <c r="D216" s="3">
        <v>200</v>
      </c>
      <c r="E216" s="3">
        <v>200</v>
      </c>
      <c r="F216" s="3">
        <v>200</v>
      </c>
    </row>
    <row r="217" spans="1:6" ht="94.5" customHeight="1">
      <c r="A217" s="16" t="s">
        <v>184</v>
      </c>
      <c r="B217" s="16" t="s">
        <v>135</v>
      </c>
      <c r="C217" s="17" t="s">
        <v>256</v>
      </c>
      <c r="D217" s="18">
        <f>D218</f>
        <v>300</v>
      </c>
      <c r="E217" s="18">
        <f>E218</f>
        <v>300</v>
      </c>
      <c r="F217" s="18">
        <f>F218</f>
        <v>68.599999999999994</v>
      </c>
    </row>
    <row r="218" spans="1:6" ht="30">
      <c r="A218" s="7" t="s">
        <v>184</v>
      </c>
      <c r="B218" s="7" t="s">
        <v>54</v>
      </c>
      <c r="C218" s="2" t="s">
        <v>55</v>
      </c>
      <c r="D218" s="3">
        <v>300</v>
      </c>
      <c r="E218" s="3">
        <v>300</v>
      </c>
      <c r="F218" s="3">
        <v>68.599999999999994</v>
      </c>
    </row>
    <row r="219" spans="1:6" ht="14.25">
      <c r="A219" s="8" t="s">
        <v>132</v>
      </c>
      <c r="B219" s="8" t="s">
        <v>135</v>
      </c>
      <c r="C219" s="9" t="s">
        <v>37</v>
      </c>
      <c r="D219" s="10">
        <f t="shared" ref="D219:F220" si="11">D220</f>
        <v>1742.8</v>
      </c>
      <c r="E219" s="10">
        <f t="shared" si="11"/>
        <v>1742.8</v>
      </c>
      <c r="F219" s="10">
        <f t="shared" si="11"/>
        <v>1742.8</v>
      </c>
    </row>
    <row r="220" spans="1:6" ht="79.5" customHeight="1">
      <c r="A220" s="16" t="s">
        <v>185</v>
      </c>
      <c r="B220" s="16" t="s">
        <v>135</v>
      </c>
      <c r="C220" s="22" t="s">
        <v>257</v>
      </c>
      <c r="D220" s="18">
        <f t="shared" si="11"/>
        <v>1742.8</v>
      </c>
      <c r="E220" s="18">
        <f t="shared" si="11"/>
        <v>1742.8</v>
      </c>
      <c r="F220" s="18">
        <f t="shared" si="11"/>
        <v>1742.8</v>
      </c>
    </row>
    <row r="221" spans="1:6" ht="45">
      <c r="A221" s="7" t="s">
        <v>185</v>
      </c>
      <c r="B221" s="7" t="s">
        <v>74</v>
      </c>
      <c r="C221" s="2" t="s">
        <v>95</v>
      </c>
      <c r="D221" s="3">
        <v>1742.8</v>
      </c>
      <c r="E221" s="3">
        <v>1742.8</v>
      </c>
      <c r="F221" s="3">
        <v>1742.8</v>
      </c>
    </row>
    <row r="222" spans="1:6" ht="63" customHeight="1">
      <c r="A222" s="12" t="s">
        <v>3</v>
      </c>
      <c r="B222" s="12" t="s">
        <v>135</v>
      </c>
      <c r="C222" s="14" t="s">
        <v>133</v>
      </c>
      <c r="D222" s="15">
        <f>D223+D240+D243</f>
        <v>15252</v>
      </c>
      <c r="E222" s="15">
        <f>E223+E240+E243</f>
        <v>14202</v>
      </c>
      <c r="F222" s="15">
        <f>F223+F240+F243</f>
        <v>13430</v>
      </c>
    </row>
    <row r="223" spans="1:6" ht="57">
      <c r="A223" s="8" t="s">
        <v>34</v>
      </c>
      <c r="B223" s="8" t="s">
        <v>135</v>
      </c>
      <c r="C223" s="9" t="s">
        <v>33</v>
      </c>
      <c r="D223" s="10">
        <f>D224+D226+D228+D230+D232+D234+D236+D238</f>
        <v>2002.8999999999999</v>
      </c>
      <c r="E223" s="10">
        <f>E224+E226+E228+E230+E232+E234+E236+E238</f>
        <v>1002.9</v>
      </c>
      <c r="F223" s="10">
        <f>F224+F226+F228+F230+F232+F234+F236+F238</f>
        <v>1002.9</v>
      </c>
    </row>
    <row r="224" spans="1:6" ht="63" customHeight="1">
      <c r="A224" s="16" t="s">
        <v>186</v>
      </c>
      <c r="B224" s="16" t="s">
        <v>135</v>
      </c>
      <c r="C224" s="17" t="s">
        <v>258</v>
      </c>
      <c r="D224" s="18">
        <f>D225</f>
        <v>85</v>
      </c>
      <c r="E224" s="18">
        <f>E225</f>
        <v>85</v>
      </c>
      <c r="F224" s="18">
        <f>F225</f>
        <v>85</v>
      </c>
    </row>
    <row r="225" spans="1:6" ht="30">
      <c r="A225" s="7" t="s">
        <v>186</v>
      </c>
      <c r="B225" s="7" t="s">
        <v>54</v>
      </c>
      <c r="C225" s="2" t="s">
        <v>55</v>
      </c>
      <c r="D225" s="3">
        <v>85</v>
      </c>
      <c r="E225" s="3">
        <v>85</v>
      </c>
      <c r="F225" s="3">
        <v>85</v>
      </c>
    </row>
    <row r="226" spans="1:6" ht="37.5" customHeight="1">
      <c r="A226" s="16" t="s">
        <v>187</v>
      </c>
      <c r="B226" s="16"/>
      <c r="C226" s="17" t="s">
        <v>259</v>
      </c>
      <c r="D226" s="18">
        <f>D227</f>
        <v>300</v>
      </c>
      <c r="E226" s="18">
        <f>E227</f>
        <v>0</v>
      </c>
      <c r="F226" s="18">
        <f>F227</f>
        <v>0</v>
      </c>
    </row>
    <row r="227" spans="1:6" ht="30">
      <c r="A227" s="7" t="s">
        <v>187</v>
      </c>
      <c r="B227" s="7" t="s">
        <v>54</v>
      </c>
      <c r="C227" s="2" t="s">
        <v>55</v>
      </c>
      <c r="D227" s="3">
        <v>300</v>
      </c>
      <c r="E227" s="3">
        <v>0</v>
      </c>
      <c r="F227" s="3">
        <v>0</v>
      </c>
    </row>
    <row r="228" spans="1:6" ht="62.25" customHeight="1">
      <c r="A228" s="16" t="s">
        <v>188</v>
      </c>
      <c r="B228" s="16"/>
      <c r="C228" s="17" t="s">
        <v>260</v>
      </c>
      <c r="D228" s="18">
        <f>D229</f>
        <v>286.5</v>
      </c>
      <c r="E228" s="18">
        <f>E229</f>
        <v>86.5</v>
      </c>
      <c r="F228" s="18">
        <f>F229</f>
        <v>86.5</v>
      </c>
    </row>
    <row r="229" spans="1:6" ht="30">
      <c r="A229" s="56" t="s">
        <v>188</v>
      </c>
      <c r="B229" s="56" t="s">
        <v>54</v>
      </c>
      <c r="C229" s="57" t="s">
        <v>55</v>
      </c>
      <c r="D229" s="58">
        <v>286.5</v>
      </c>
      <c r="E229" s="3">
        <v>86.5</v>
      </c>
      <c r="F229" s="3">
        <v>86.5</v>
      </c>
    </row>
    <row r="230" spans="1:6" ht="47.25" customHeight="1">
      <c r="A230" s="74" t="s">
        <v>189</v>
      </c>
      <c r="B230" s="74"/>
      <c r="C230" s="95" t="s">
        <v>261</v>
      </c>
      <c r="D230" s="87">
        <f>D231</f>
        <v>408</v>
      </c>
      <c r="E230" s="92">
        <f>E231</f>
        <v>408</v>
      </c>
      <c r="F230" s="18">
        <f>F231</f>
        <v>408</v>
      </c>
    </row>
    <row r="231" spans="1:6" ht="36" customHeight="1">
      <c r="A231" s="109" t="s">
        <v>189</v>
      </c>
      <c r="B231" s="109" t="s">
        <v>54</v>
      </c>
      <c r="C231" s="94" t="s">
        <v>55</v>
      </c>
      <c r="D231" s="110">
        <v>408</v>
      </c>
      <c r="E231" s="3">
        <v>408</v>
      </c>
      <c r="F231" s="3">
        <v>408</v>
      </c>
    </row>
    <row r="232" spans="1:6" ht="35.25" customHeight="1">
      <c r="A232" s="74" t="s">
        <v>190</v>
      </c>
      <c r="B232" s="74"/>
      <c r="C232" s="75" t="s">
        <v>264</v>
      </c>
      <c r="D232" s="87">
        <f>D233</f>
        <v>303.60000000000002</v>
      </c>
      <c r="E232" s="92">
        <f>E233</f>
        <v>303.60000000000002</v>
      </c>
      <c r="F232" s="18">
        <f>F233</f>
        <v>303.60000000000002</v>
      </c>
    </row>
    <row r="233" spans="1:6" ht="33" customHeight="1">
      <c r="A233" s="109" t="s">
        <v>190</v>
      </c>
      <c r="B233" s="109" t="s">
        <v>54</v>
      </c>
      <c r="C233" s="94" t="s">
        <v>55</v>
      </c>
      <c r="D233" s="110">
        <v>303.60000000000002</v>
      </c>
      <c r="E233" s="3">
        <v>303.60000000000002</v>
      </c>
      <c r="F233" s="3">
        <v>303.60000000000002</v>
      </c>
    </row>
    <row r="234" spans="1:6" ht="31.5" customHeight="1">
      <c r="A234" s="74" t="s">
        <v>191</v>
      </c>
      <c r="B234" s="74"/>
      <c r="C234" s="75" t="s">
        <v>262</v>
      </c>
      <c r="D234" s="87">
        <f>D235</f>
        <v>25</v>
      </c>
      <c r="E234" s="92">
        <f>E235</f>
        <v>25</v>
      </c>
      <c r="F234" s="18">
        <f>F235</f>
        <v>25</v>
      </c>
    </row>
    <row r="235" spans="1:6" ht="37.5" customHeight="1">
      <c r="A235" s="109" t="s">
        <v>191</v>
      </c>
      <c r="B235" s="109" t="s">
        <v>54</v>
      </c>
      <c r="C235" s="94" t="s">
        <v>55</v>
      </c>
      <c r="D235" s="110">
        <v>25</v>
      </c>
      <c r="E235" s="3">
        <v>25</v>
      </c>
      <c r="F235" s="3">
        <v>25</v>
      </c>
    </row>
    <row r="236" spans="1:6" ht="34.5" customHeight="1">
      <c r="A236" s="74" t="s">
        <v>192</v>
      </c>
      <c r="B236" s="74"/>
      <c r="C236" s="75" t="s">
        <v>263</v>
      </c>
      <c r="D236" s="87">
        <f>D237</f>
        <v>500</v>
      </c>
      <c r="E236" s="92">
        <f>E237</f>
        <v>0</v>
      </c>
      <c r="F236" s="18">
        <f>F237</f>
        <v>0</v>
      </c>
    </row>
    <row r="237" spans="1:6" ht="38.25" customHeight="1">
      <c r="A237" s="109" t="s">
        <v>192</v>
      </c>
      <c r="B237" s="109" t="s">
        <v>54</v>
      </c>
      <c r="C237" s="94" t="s">
        <v>55</v>
      </c>
      <c r="D237" s="110">
        <v>500</v>
      </c>
      <c r="E237" s="3">
        <v>0</v>
      </c>
      <c r="F237" s="3">
        <v>0</v>
      </c>
    </row>
    <row r="238" spans="1:6" ht="35.25" customHeight="1">
      <c r="A238" s="74" t="s">
        <v>193</v>
      </c>
      <c r="B238" s="74"/>
      <c r="C238" s="95" t="s">
        <v>25</v>
      </c>
      <c r="D238" s="87">
        <f>D239</f>
        <v>94.8</v>
      </c>
      <c r="E238" s="92">
        <f>E239</f>
        <v>94.8</v>
      </c>
      <c r="F238" s="18">
        <f>F239</f>
        <v>94.8</v>
      </c>
    </row>
    <row r="239" spans="1:6" ht="36" customHeight="1">
      <c r="A239" s="72" t="s">
        <v>193</v>
      </c>
      <c r="B239" s="72" t="s">
        <v>54</v>
      </c>
      <c r="C239" s="60" t="s">
        <v>55</v>
      </c>
      <c r="D239" s="83">
        <v>94.8</v>
      </c>
      <c r="E239" s="3">
        <v>94.8</v>
      </c>
      <c r="F239" s="3">
        <v>94.8</v>
      </c>
    </row>
    <row r="240" spans="1:6" ht="57">
      <c r="A240" s="8" t="s">
        <v>27</v>
      </c>
      <c r="B240" s="8" t="s">
        <v>135</v>
      </c>
      <c r="C240" s="9" t="s">
        <v>26</v>
      </c>
      <c r="D240" s="10">
        <f t="shared" ref="D240:F241" si="12">D241</f>
        <v>850</v>
      </c>
      <c r="E240" s="10">
        <f t="shared" si="12"/>
        <v>800</v>
      </c>
      <c r="F240" s="10">
        <f t="shared" si="12"/>
        <v>0</v>
      </c>
    </row>
    <row r="241" spans="1:6" ht="32.25" customHeight="1">
      <c r="A241" s="16" t="s">
        <v>145</v>
      </c>
      <c r="B241" s="16" t="s">
        <v>135</v>
      </c>
      <c r="C241" s="22" t="s">
        <v>265</v>
      </c>
      <c r="D241" s="18">
        <f t="shared" si="12"/>
        <v>850</v>
      </c>
      <c r="E241" s="18">
        <f t="shared" si="12"/>
        <v>800</v>
      </c>
      <c r="F241" s="18">
        <f t="shared" si="12"/>
        <v>0</v>
      </c>
    </row>
    <row r="242" spans="1:6" ht="30">
      <c r="A242" s="7" t="s">
        <v>145</v>
      </c>
      <c r="B242" s="7" t="s">
        <v>54</v>
      </c>
      <c r="C242" s="2" t="s">
        <v>55</v>
      </c>
      <c r="D242" s="3">
        <v>850</v>
      </c>
      <c r="E242" s="3">
        <v>800</v>
      </c>
      <c r="F242" s="3"/>
    </row>
    <row r="243" spans="1:6" ht="14.25">
      <c r="A243" s="107" t="s">
        <v>28</v>
      </c>
      <c r="B243" s="107" t="s">
        <v>135</v>
      </c>
      <c r="C243" s="105" t="s">
        <v>37</v>
      </c>
      <c r="D243" s="135">
        <f>D244+D246+D248+D250+D252+D254</f>
        <v>12399.1</v>
      </c>
      <c r="E243" s="135">
        <f>E244+E246+E248+E250+E252+E254</f>
        <v>12399.1</v>
      </c>
      <c r="F243" s="10">
        <f>F244+F246+F248+F250+F252+F254</f>
        <v>12427.1</v>
      </c>
    </row>
    <row r="244" spans="1:6" ht="32.25" customHeight="1">
      <c r="A244" s="63" t="s">
        <v>31</v>
      </c>
      <c r="B244" s="141"/>
      <c r="C244" s="75" t="s">
        <v>32</v>
      </c>
      <c r="D244" s="66">
        <f>D245</f>
        <v>905.1</v>
      </c>
      <c r="E244" s="66">
        <f>E245</f>
        <v>905.1</v>
      </c>
      <c r="F244" s="134">
        <f>F245</f>
        <v>905.1</v>
      </c>
    </row>
    <row r="245" spans="1:6" ht="30">
      <c r="A245" s="136" t="s">
        <v>31</v>
      </c>
      <c r="B245" s="109" t="s">
        <v>54</v>
      </c>
      <c r="C245" s="94" t="s">
        <v>55</v>
      </c>
      <c r="D245" s="137">
        <v>905.1</v>
      </c>
      <c r="E245" s="137">
        <v>905.1</v>
      </c>
      <c r="F245" s="32">
        <v>905.1</v>
      </c>
    </row>
    <row r="246" spans="1:6" ht="79.5" customHeight="1">
      <c r="A246" s="74" t="s">
        <v>30</v>
      </c>
      <c r="B246" s="74" t="s">
        <v>135</v>
      </c>
      <c r="C246" s="75" t="s">
        <v>266</v>
      </c>
      <c r="D246" s="87">
        <f>D247</f>
        <v>10881.6</v>
      </c>
      <c r="E246" s="87">
        <f>E247</f>
        <v>10881.6</v>
      </c>
      <c r="F246" s="92">
        <f>F247</f>
        <v>10881.6</v>
      </c>
    </row>
    <row r="247" spans="1:6" ht="30">
      <c r="A247" s="109" t="s">
        <v>30</v>
      </c>
      <c r="B247" s="109" t="s">
        <v>54</v>
      </c>
      <c r="C247" s="94" t="s">
        <v>55</v>
      </c>
      <c r="D247" s="110">
        <v>10881.6</v>
      </c>
      <c r="E247" s="110">
        <v>10881.6</v>
      </c>
      <c r="F247" s="3">
        <v>10881.6</v>
      </c>
    </row>
    <row r="248" spans="1:6" ht="80.25" customHeight="1">
      <c r="A248" s="74" t="s">
        <v>267</v>
      </c>
      <c r="B248" s="74"/>
      <c r="C248" s="75" t="s">
        <v>268</v>
      </c>
      <c r="D248" s="87">
        <f>D249</f>
        <v>255.1</v>
      </c>
      <c r="E248" s="87">
        <f>E249</f>
        <v>256.7</v>
      </c>
      <c r="F248" s="92">
        <f>F249</f>
        <v>256.7</v>
      </c>
    </row>
    <row r="249" spans="1:6" ht="30">
      <c r="A249" s="109" t="s">
        <v>267</v>
      </c>
      <c r="B249" s="109" t="s">
        <v>54</v>
      </c>
      <c r="C249" s="94" t="s">
        <v>55</v>
      </c>
      <c r="D249" s="110">
        <v>255.1</v>
      </c>
      <c r="E249" s="110">
        <v>256.7</v>
      </c>
      <c r="F249" s="3">
        <v>256.7</v>
      </c>
    </row>
    <row r="250" spans="1:6" ht="137.25" customHeight="1">
      <c r="A250" s="74" t="s">
        <v>194</v>
      </c>
      <c r="B250" s="74"/>
      <c r="C250" s="75" t="s">
        <v>269</v>
      </c>
      <c r="D250" s="87">
        <f>D251</f>
        <v>63.3</v>
      </c>
      <c r="E250" s="87">
        <f>E251</f>
        <v>63.3</v>
      </c>
      <c r="F250" s="92">
        <f>F251</f>
        <v>63.3</v>
      </c>
    </row>
    <row r="251" spans="1:6" ht="30">
      <c r="A251" s="109" t="s">
        <v>194</v>
      </c>
      <c r="B251" s="109" t="s">
        <v>54</v>
      </c>
      <c r="C251" s="94" t="s">
        <v>55</v>
      </c>
      <c r="D251" s="110">
        <v>63.3</v>
      </c>
      <c r="E251" s="110">
        <v>63.3</v>
      </c>
      <c r="F251" s="3">
        <v>63.3</v>
      </c>
    </row>
    <row r="252" spans="1:6" ht="91.5" customHeight="1">
      <c r="A252" s="74" t="s">
        <v>294</v>
      </c>
      <c r="B252" s="74"/>
      <c r="C252" s="95" t="s">
        <v>29</v>
      </c>
      <c r="D252" s="87">
        <f>D253</f>
        <v>294</v>
      </c>
      <c r="E252" s="87">
        <f>E253</f>
        <v>292.39999999999998</v>
      </c>
      <c r="F252" s="92">
        <f>F253</f>
        <v>292.39999999999998</v>
      </c>
    </row>
    <row r="253" spans="1:6" ht="30">
      <c r="A253" s="109" t="s">
        <v>294</v>
      </c>
      <c r="B253" s="109" t="s">
        <v>54</v>
      </c>
      <c r="C253" s="94" t="s">
        <v>55</v>
      </c>
      <c r="D253" s="110">
        <v>294</v>
      </c>
      <c r="E253" s="110">
        <v>292.39999999999998</v>
      </c>
      <c r="F253" s="3">
        <v>292.39999999999998</v>
      </c>
    </row>
    <row r="254" spans="1:6" ht="105">
      <c r="A254" s="74" t="s">
        <v>270</v>
      </c>
      <c r="B254" s="74"/>
      <c r="C254" s="95" t="s">
        <v>146</v>
      </c>
      <c r="D254" s="87">
        <f>D255</f>
        <v>0</v>
      </c>
      <c r="E254" s="87">
        <f>E255</f>
        <v>0</v>
      </c>
      <c r="F254" s="92">
        <f>F255</f>
        <v>28</v>
      </c>
    </row>
    <row r="255" spans="1:6" ht="30">
      <c r="A255" s="109" t="s">
        <v>270</v>
      </c>
      <c r="B255" s="109" t="s">
        <v>54</v>
      </c>
      <c r="C255" s="94" t="s">
        <v>55</v>
      </c>
      <c r="D255" s="110">
        <v>0</v>
      </c>
      <c r="E255" s="110">
        <v>0</v>
      </c>
      <c r="F255" s="3">
        <v>28</v>
      </c>
    </row>
    <row r="256" spans="1:6" ht="71.25">
      <c r="A256" s="116" t="s">
        <v>4</v>
      </c>
      <c r="B256" s="116" t="s">
        <v>135</v>
      </c>
      <c r="C256" s="117" t="s">
        <v>134</v>
      </c>
      <c r="D256" s="118">
        <f>D257+D262</f>
        <v>4028.9</v>
      </c>
      <c r="E256" s="118">
        <f>E257+E262</f>
        <v>3990.9</v>
      </c>
      <c r="F256" s="121">
        <f>F257+F262</f>
        <v>3790.9</v>
      </c>
    </row>
    <row r="257" spans="1:6" ht="78" customHeight="1">
      <c r="A257" s="138" t="s">
        <v>5</v>
      </c>
      <c r="B257" s="138" t="s">
        <v>135</v>
      </c>
      <c r="C257" s="139" t="s">
        <v>65</v>
      </c>
      <c r="D257" s="140">
        <f>D258+D260</f>
        <v>110</v>
      </c>
      <c r="E257" s="140">
        <f>E258+E260</f>
        <v>400</v>
      </c>
      <c r="F257" s="10">
        <f>F258+F260</f>
        <v>200</v>
      </c>
    </row>
    <row r="258" spans="1:6" ht="36" customHeight="1">
      <c r="A258" s="16" t="s">
        <v>195</v>
      </c>
      <c r="B258" s="16" t="s">
        <v>135</v>
      </c>
      <c r="C258" s="17" t="s">
        <v>64</v>
      </c>
      <c r="D258" s="18">
        <f>D259</f>
        <v>110</v>
      </c>
      <c r="E258" s="18">
        <f>E259</f>
        <v>400</v>
      </c>
      <c r="F258" s="18">
        <f>F259</f>
        <v>200</v>
      </c>
    </row>
    <row r="259" spans="1:6" ht="45">
      <c r="A259" s="56" t="s">
        <v>195</v>
      </c>
      <c r="B259" s="56" t="s">
        <v>24</v>
      </c>
      <c r="C259" s="57" t="s">
        <v>85</v>
      </c>
      <c r="D259" s="58">
        <v>110</v>
      </c>
      <c r="E259" s="3">
        <v>400</v>
      </c>
      <c r="F259" s="3">
        <v>200</v>
      </c>
    </row>
    <row r="260" spans="1:6" ht="66" customHeight="1">
      <c r="A260" s="74" t="s">
        <v>196</v>
      </c>
      <c r="B260" s="74" t="s">
        <v>135</v>
      </c>
      <c r="C260" s="75" t="s">
        <v>271</v>
      </c>
      <c r="D260" s="87">
        <f>D261</f>
        <v>0</v>
      </c>
      <c r="E260" s="92">
        <f>E261</f>
        <v>0</v>
      </c>
      <c r="F260" s="18">
        <f>F261</f>
        <v>0</v>
      </c>
    </row>
    <row r="261" spans="1:6" ht="49.5" customHeight="1">
      <c r="A261" s="109" t="s">
        <v>196</v>
      </c>
      <c r="B261" s="109" t="s">
        <v>24</v>
      </c>
      <c r="C261" s="94" t="s">
        <v>85</v>
      </c>
      <c r="D261" s="110">
        <v>0</v>
      </c>
      <c r="E261" s="3">
        <v>0</v>
      </c>
      <c r="F261" s="3">
        <v>0</v>
      </c>
    </row>
    <row r="262" spans="1:6" ht="14.25">
      <c r="A262" s="53" t="s">
        <v>6</v>
      </c>
      <c r="B262" s="53" t="s">
        <v>135</v>
      </c>
      <c r="C262" s="85" t="s">
        <v>37</v>
      </c>
      <c r="D262" s="55">
        <f>D263+D265</f>
        <v>3918.9</v>
      </c>
      <c r="E262" s="106">
        <f>E263+E265</f>
        <v>3590.9</v>
      </c>
      <c r="F262" s="10">
        <f>F263+F265</f>
        <v>3590.9</v>
      </c>
    </row>
    <row r="263" spans="1:6" ht="77.25" customHeight="1">
      <c r="A263" s="74" t="s">
        <v>66</v>
      </c>
      <c r="B263" s="74" t="s">
        <v>135</v>
      </c>
      <c r="C263" s="75" t="s">
        <v>272</v>
      </c>
      <c r="D263" s="87">
        <f>D264</f>
        <v>3590.9</v>
      </c>
      <c r="E263" s="92">
        <f>E264</f>
        <v>3590.9</v>
      </c>
      <c r="F263" s="18">
        <f>F264</f>
        <v>3590.9</v>
      </c>
    </row>
    <row r="264" spans="1:6" ht="45">
      <c r="A264" s="109" t="s">
        <v>66</v>
      </c>
      <c r="B264" s="109" t="s">
        <v>24</v>
      </c>
      <c r="C264" s="94" t="s">
        <v>85</v>
      </c>
      <c r="D264" s="110">
        <v>3590.9</v>
      </c>
      <c r="E264" s="3">
        <v>3590.9</v>
      </c>
      <c r="F264" s="3">
        <v>3590.9</v>
      </c>
    </row>
    <row r="265" spans="1:6" ht="75.75" customHeight="1">
      <c r="A265" s="74" t="s">
        <v>284</v>
      </c>
      <c r="B265" s="74" t="s">
        <v>135</v>
      </c>
      <c r="C265" s="75" t="s">
        <v>285</v>
      </c>
      <c r="D265" s="87">
        <f>D266</f>
        <v>328</v>
      </c>
      <c r="E265" s="92">
        <f>E266</f>
        <v>0</v>
      </c>
      <c r="F265" s="18">
        <f>F266</f>
        <v>0</v>
      </c>
    </row>
    <row r="266" spans="1:6" ht="45">
      <c r="A266" s="109" t="s">
        <v>284</v>
      </c>
      <c r="B266" s="109" t="s">
        <v>24</v>
      </c>
      <c r="C266" s="94" t="s">
        <v>85</v>
      </c>
      <c r="D266" s="110">
        <v>328</v>
      </c>
      <c r="E266" s="3">
        <v>0</v>
      </c>
      <c r="F266" s="3">
        <v>0</v>
      </c>
    </row>
    <row r="267" spans="1:6" ht="57">
      <c r="A267" s="116" t="s">
        <v>62</v>
      </c>
      <c r="B267" s="116" t="s">
        <v>135</v>
      </c>
      <c r="C267" s="117" t="s">
        <v>67</v>
      </c>
      <c r="D267" s="118">
        <f>D268+D271</f>
        <v>2467.5</v>
      </c>
      <c r="E267" s="121">
        <f>E268+E271</f>
        <v>467.5</v>
      </c>
      <c r="F267" s="15">
        <f>F268+F271</f>
        <v>440</v>
      </c>
    </row>
    <row r="268" spans="1:6" ht="28.5">
      <c r="A268" s="142" t="s">
        <v>63</v>
      </c>
      <c r="B268" s="142" t="s">
        <v>135</v>
      </c>
      <c r="C268" s="143" t="s">
        <v>68</v>
      </c>
      <c r="D268" s="144">
        <f>D269+D270</f>
        <v>2000</v>
      </c>
      <c r="E268" s="44">
        <f>E269</f>
        <v>0</v>
      </c>
      <c r="F268" s="44">
        <f>F269</f>
        <v>0</v>
      </c>
    </row>
    <row r="269" spans="1:6" ht="45">
      <c r="A269" s="6" t="s">
        <v>63</v>
      </c>
      <c r="B269" s="7" t="s">
        <v>24</v>
      </c>
      <c r="C269" s="2" t="s">
        <v>85</v>
      </c>
      <c r="D269" s="3">
        <v>1985</v>
      </c>
      <c r="E269" s="3">
        <v>0</v>
      </c>
      <c r="F269" s="3">
        <v>0</v>
      </c>
    </row>
    <row r="270" spans="1:6" ht="30">
      <c r="A270" s="6" t="s">
        <v>63</v>
      </c>
      <c r="B270" s="7" t="s">
        <v>54</v>
      </c>
      <c r="C270" s="2" t="s">
        <v>55</v>
      </c>
      <c r="D270" s="3">
        <v>15</v>
      </c>
      <c r="E270" s="3"/>
      <c r="F270" s="3"/>
    </row>
    <row r="271" spans="1:6" ht="42.75">
      <c r="A271" s="29" t="s">
        <v>73</v>
      </c>
      <c r="B271" s="29" t="s">
        <v>135</v>
      </c>
      <c r="C271" s="43" t="s">
        <v>205</v>
      </c>
      <c r="D271" s="44">
        <f>D272</f>
        <v>467.5</v>
      </c>
      <c r="E271" s="44">
        <f>E272</f>
        <v>467.5</v>
      </c>
      <c r="F271" s="44">
        <f>F272</f>
        <v>440</v>
      </c>
    </row>
    <row r="272" spans="1:6" ht="30">
      <c r="A272" s="6" t="s">
        <v>73</v>
      </c>
      <c r="B272" s="7" t="s">
        <v>70</v>
      </c>
      <c r="C272" s="31" t="s">
        <v>69</v>
      </c>
      <c r="D272" s="3">
        <v>467.5</v>
      </c>
      <c r="E272" s="3">
        <v>467.5</v>
      </c>
      <c r="F272" s="3">
        <v>440</v>
      </c>
    </row>
    <row r="273" spans="1:6">
      <c r="A273" s="4" t="s">
        <v>135</v>
      </c>
      <c r="D273">
        <v>180270.2</v>
      </c>
      <c r="E273">
        <v>170753.5</v>
      </c>
      <c r="F273">
        <v>169196.1</v>
      </c>
    </row>
    <row r="274" spans="1:6">
      <c r="A274" s="148"/>
      <c r="B274" s="148"/>
      <c r="C274" s="148"/>
      <c r="E274">
        <v>4268.8</v>
      </c>
      <c r="F274">
        <v>8459.7999999999993</v>
      </c>
    </row>
    <row r="275" spans="1:6">
      <c r="E275">
        <v>166484.70000000001</v>
      </c>
      <c r="F275">
        <v>160736.29999999999</v>
      </c>
    </row>
  </sheetData>
  <autoFilter ref="A7:C275"/>
  <mergeCells count="9">
    <mergeCell ref="A2:F2"/>
    <mergeCell ref="E1:F1"/>
    <mergeCell ref="A274:C274"/>
    <mergeCell ref="A3:A5"/>
    <mergeCell ref="B3:B5"/>
    <mergeCell ref="C3:C5"/>
    <mergeCell ref="D3:F3"/>
    <mergeCell ref="D4:D5"/>
    <mergeCell ref="E4:F4"/>
  </mergeCells>
  <phoneticPr fontId="7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  <headerFooter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2014-03-27T07:25:10Z</cp:lastPrinted>
  <dcterms:created xsi:type="dcterms:W3CDTF">2006-09-16T00:00:00Z</dcterms:created>
  <dcterms:modified xsi:type="dcterms:W3CDTF">2014-03-27T07:26:58Z</dcterms:modified>
</cp:coreProperties>
</file>