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Table1!$A$5:$E$48</definedName>
    <definedName name="_xlnm.Print_Titles" localSheetId="0">Table1!$4:$4</definedName>
    <definedName name="_xlnm.Print_Area" localSheetId="0">Table1!$A$1:$E$52</definedName>
  </definedNames>
  <calcPr calcId="144525"/>
</workbook>
</file>

<file path=xl/calcChain.xml><?xml version="1.0" encoding="utf-8"?>
<calcChain xmlns="http://schemas.openxmlformats.org/spreadsheetml/2006/main">
  <c r="C6" i="1" l="1"/>
  <c r="D17" i="1" l="1"/>
  <c r="E17" i="1"/>
  <c r="C17" i="1"/>
  <c r="E42" i="1" l="1"/>
  <c r="D42" i="1"/>
  <c r="C42" i="1"/>
  <c r="E34" i="1"/>
  <c r="D34" i="1"/>
  <c r="C34" i="1"/>
  <c r="E28" i="1"/>
  <c r="D28" i="1"/>
  <c r="C28" i="1"/>
  <c r="E23" i="1" l="1"/>
  <c r="D23" i="1"/>
  <c r="C23" i="1"/>
  <c r="C40" i="1" l="1"/>
  <c r="E49" i="1"/>
  <c r="D49" i="1"/>
  <c r="C49" i="1"/>
  <c r="E44" i="1" l="1"/>
  <c r="D44" i="1"/>
  <c r="C44" i="1"/>
  <c r="E7" i="1" l="1"/>
  <c r="D7" i="1"/>
  <c r="C7" i="1"/>
  <c r="D30" i="1" l="1"/>
  <c r="C30" i="1"/>
  <c r="E30" i="1"/>
  <c r="D14" i="1"/>
  <c r="C14" i="1"/>
  <c r="E14" i="1"/>
  <c r="E37" i="1"/>
  <c r="E40" i="1"/>
  <c r="E46" i="1"/>
  <c r="D46" i="1"/>
  <c r="C46" i="1"/>
  <c r="D40" i="1"/>
  <c r="C37" i="1"/>
  <c r="D37" i="1"/>
  <c r="D6" i="1" l="1"/>
  <c r="E6" i="1"/>
</calcChain>
</file>

<file path=xl/sharedStrings.xml><?xml version="1.0" encoding="utf-8"?>
<sst xmlns="http://schemas.openxmlformats.org/spreadsheetml/2006/main" count="95" uniqueCount="93">
  <si>
    <t/>
  </si>
  <si>
    <t>РП</t>
  </si>
  <si>
    <t>Наименование</t>
  </si>
  <si>
    <t>1</t>
  </si>
  <si>
    <t>2</t>
  </si>
  <si>
    <t>ВСЕГО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</si>
  <si>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</si>
  <si>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</si>
  <si>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</si>
  <si>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</si>
  <si>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</si>
  <si>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</si>
  <si>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</si>
  <si>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</si>
  <si>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</si>
  <si>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</si>
  <si>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</si>
  <si>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</si>
  <si>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0304</t>
  </si>
  <si>
    <t>Органы юстиции</t>
  </si>
  <si>
    <t>0400</t>
  </si>
  <si>
    <t>НАЦИОНАЛЬНАЯ ЭКОНОМИКА</t>
  </si>
  <si>
    <t>0401</t>
  </si>
  <si>
    <t>Общеэкономические вопросы</t>
  </si>
  <si>
    <t>0408</t>
  </si>
  <si>
    <t>Транспорт</t>
  </si>
  <si>
    <t>0409</t>
  </si>
  <si>
    <t>Дорожное хозяйство (дорожные фонды)</t>
  </si>
  <si>
    <t>0500</t>
  </si>
  <si>
    <t>ЖИЛИЩНО-КОММУНАЛЬНОЕ ХОЗЯЙСТВО</t>
  </si>
  <si>
    <t>0502</t>
  </si>
  <si>
    <t>Коммунальное хозяйство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</si>
  <si>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</si>
  <si>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</si>
  <si>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</si>
  <si>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</si>
  <si>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</si>
  <si>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</si>
  <si>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0705</t>
  </si>
  <si>
    <t>Профессиональная подготовка, переподготовка и повышение квалификации</t>
  </si>
  <si>
    <t>0707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</si>
  <si>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</si>
  <si>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</si>
  <si>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</si>
  <si>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</si>
  <si>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</si>
  <si>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</si>
  <si>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</si>
  <si>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</si>
  <si>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</si>
  <si>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</si>
  <si>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</si>
  <si>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</si>
  <si>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</si>
  <si>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</si>
  <si>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</si>
  <si>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</si>
  <si>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1100</t>
  </si>
  <si>
    <t>ФИЗИЧЕСКАЯ КУЛЬТУРА И СПОРТ</t>
  </si>
  <si>
    <t>1200</t>
  </si>
  <si>
    <t>СРЕДСТВА МАССОВОЙ ИНФОРМАЦИИ</t>
  </si>
  <si>
    <t>1204</t>
  </si>
  <si>
    <t>Другие вопросы в области средств массовой информации</t>
  </si>
  <si>
    <t>Телевидение и радиовещание</t>
  </si>
  <si>
    <t>Дополнительное образование детей</t>
  </si>
  <si>
    <t>0703</t>
  </si>
  <si>
    <t>Другие вопросы в области национальной экономики</t>
  </si>
  <si>
    <t>0412</t>
  </si>
  <si>
    <t>Молодежная политика</t>
  </si>
  <si>
    <t>Судебная система</t>
  </si>
  <si>
    <t>0105</t>
  </si>
  <si>
    <t>Спорт высших достижений</t>
  </si>
  <si>
    <t>Сумма, тыс.руб. (2023)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</si>
  <si>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</si>
  <si>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</si>
  <si>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0111</t>
  </si>
  <si>
    <t>Резервные фонды</t>
  </si>
  <si>
    <t>Благоустройство</t>
  </si>
  <si>
    <t>0503</t>
  </si>
  <si>
    <t>0505</t>
  </si>
  <si>
    <t>Другие вопросы в области жилищно-коммунального хозяйства</t>
  </si>
  <si>
    <t>МЕЖБЮДЖЕТНЫЕ ТРАНСФЕРТЫ ОБЩЕГО ХАРАКТЕРА БЮДЖЕТАМ БЮДЖЕТОЙ СИСТЕМЫ РОССИЙСКОЙ ФЕДЕРАЦИИ</t>
  </si>
  <si>
    <t>Прочие межбюджетные трансферты общего характера</t>
  </si>
  <si>
    <t>0501</t>
  </si>
  <si>
    <t>Жилищное хозяйство</t>
  </si>
  <si>
    <t>Сумма, тыс.руб. (2024)</t>
  </si>
  <si>
    <t>Распределение бюджетных ассигнований  бюджета муниципального образования Фировский район по разделам и подразделам классификации расходов бюджетов на 2023 год и на плановый период 2024 и 2025 годов</t>
  </si>
  <si>
    <t>Сумма, тыс.руб. (2025)</t>
  </si>
  <si>
    <t>0600</t>
  </si>
  <si>
    <t>ОХРАНА ОКРУЖАЮЩЕЙ СРЕДЫ</t>
  </si>
  <si>
    <t>0605</t>
  </si>
  <si>
    <t>Другие вопросы в области охраны окружающей среды</t>
  </si>
  <si>
    <r>
      <rPr>
        <b/>
        <sz val="12"/>
        <color indexed="8"/>
        <rFont val="Times New Roman"/>
        <family val="1"/>
        <charset val="204"/>
      </rPr>
      <t>Приложение 4</t>
    </r>
    <r>
      <rPr>
        <sz val="12"/>
        <color indexed="8"/>
        <rFont val="Times New Roman"/>
        <family val="1"/>
        <charset val="204"/>
      </rPr>
      <t xml:space="preserve">
к решению Собрания депутатов Фировского района  от 23.12.2022 № 114                                                                                                                                                                                                 "О бюджете муниципального образования Фировский район на 2023 год                                                                                                                                                                                                             и на плановый период 2024 и 2025 годов"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</si>
</sst>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0"/>
      <color rgb="FF000000"/>
      <name val="Times New Roman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22272F"/>
      <name val="Times New Roman"/>
      <family val="1"/>
      <charset val="204"/>
    </font>
    <font>
      <b/>
      <sz val="11"/>
      <color rgb="FF22272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32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top" wrapText="1"/>
    </xf>
    <xf numFmtId="0" fontId="8" fillId="4" borderId="3" xfId="0" applyFont="1" applyFill="1" applyBorder="1" applyAlignment="1" applyProtection="1">
      <alignment vertical="center" wrapText="1"/>
      <protection locked="0"/>
    </xf>
    <xf numFmtId="0" fontId="9" fillId="4" borderId="0" xfId="0" applyFont="1" applyFill="1" applyAlignment="1">
      <alignment wrapText="1"/>
    </xf>
    <xf numFmtId="49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vertical="top" wrapText="1"/>
    </xf>
    <xf numFmtId="164" fontId="2" fillId="3" borderId="6" xfId="0" applyNumberFormat="1" applyFont="1" applyFill="1" applyBorder="1" applyAlignment="1">
      <alignment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0" fontId="9" fillId="4" borderId="4" xfId="0" applyFont="1" applyFill="1" applyBorder="1" applyAlignment="1">
      <alignment wrapText="1"/>
    </xf>
    <xf numFmtId="49" fontId="2" fillId="5" borderId="4" xfId="0" applyNumberFormat="1" applyFont="1" applyFill="1" applyBorder="1" applyAlignment="1">
      <alignment horizontal="center" vertical="top" wrapText="1"/>
    </xf>
    <xf numFmtId="0" fontId="10" fillId="5" borderId="4" xfId="0" applyFont="1" applyFill="1" applyBorder="1" applyAlignment="1">
      <alignment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5" xfId="0" applyNumberFormat="1" applyFont="1" applyFill="1" applyBorder="1" applyAlignment="1">
      <alignment vertical="top" wrapText="1"/>
    </xf>
    <xf numFmtId="164" fontId="2" fillId="5" borderId="4" xfId="0" applyNumberFormat="1" applyFont="1" applyFill="1" applyBorder="1" applyAlignment="1">
      <alignment vertical="top" wrapText="1"/>
    </xf>
    <xf numFmtId="164" fontId="1" fillId="0" borderId="4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view="pageBreakPreview" zoomScaleSheetLayoutView="100" workbookViewId="0">
      <selection activeCell="C7" sqref="C7"/>
    </sheetView>
  </sheetViews>
  <sheetFormatPr defaultRowHeight="12.75" x14ac:dyDescent="0.2"/>
  <cols>
    <col min="1" max="1" width="8" customWidth="1"/>
    <col min="2" max="2" width="43.6640625" customWidth="1"/>
    <col min="3" max="3" width="14" customWidth="1"/>
    <col min="4" max="4" width="14.33203125" customWidth="1"/>
    <col min="5" max="5" width="14" customWidth="1"/>
  </cols>
  <sheetData>
    <row r="1" spans="1:5" ht="73.5" customHeight="1" x14ac:dyDescent="0.2">
      <c r="A1" s="27" t="s">
        <v>92</v>
      </c>
      <c r="B1" s="27"/>
      <c r="C1" s="27"/>
      <c r="D1" s="27"/>
      <c r="E1" s="27"/>
    </row>
    <row r="2" spans="1:5" ht="86.25" customHeight="1" x14ac:dyDescent="0.2">
      <c r="A2" s="26" t="s">
        <v>86</v>
      </c>
      <c r="B2" s="26"/>
      <c r="C2" s="26"/>
      <c r="D2" s="26"/>
      <c r="E2" s="26"/>
    </row>
    <row r="3" spans="1:5" s="3" customFormat="1" ht="46.5" customHeight="1" x14ac:dyDescent="0.2">
      <c r="A3" s="4" t="s">
        <v>1</v>
      </c>
      <c r="B3" s="4" t="s">
        <v>2</v>
      </c>
      <c r="C3" s="12" t="s">
        <v>72</v>
      </c>
      <c r="D3" s="12" t="s">
        <v>85</v>
      </c>
      <c r="E3" s="12" t="s">
        <v>87</v>
      </c>
    </row>
    <row r="4" spans="1:5" ht="15" x14ac:dyDescent="0.2">
      <c r="A4" s="1" t="s">
        <v>3</v>
      </c>
      <c r="B4" s="1" t="s">
        <v>4</v>
      </c>
      <c r="C4" s="1">
        <v>3</v>
      </c>
      <c r="D4" s="1">
        <v>4</v>
      </c>
      <c r="E4" s="1">
        <v>5</v>
      </c>
    </row>
    <row r="5" spans="1:5" ht="15" x14ac:dyDescent="0.2">
      <c r="A5" s="1"/>
      <c r="B5" s="1"/>
      <c r="C5" s="1"/>
      <c r="D5" s="1"/>
      <c r="E5" s="1"/>
    </row>
    <row r="6" spans="1:5" ht="14.25" x14ac:dyDescent="0.2">
      <c r="A6" s="5" t="s">
        <v>0</v>
      </c>
      <c r="B6" s="6" t="s">
        <v>5</v>
      </c>
      <c r="C6" s="7">
        <f>C7+C14+C17+C23+C28+C30+C37+C40+C44+C46+C49</f>
        <v>316511.7</v>
      </c>
      <c r="D6" s="7">
        <f t="shared" ref="D6:E6" si="0">D7+D14+D17+D23+D28+D30+D37+D40+D44+D46</f>
        <v>297596.2</v>
      </c>
      <c r="E6" s="7">
        <f t="shared" si="0"/>
        <v>298517.40000000002</v>
      </c>
    </row>
    <row r="7" spans="1:5" ht="28.5" x14ac:dyDescent="0.2">
      <c r="A7" s="8" t="s">
        <v>6</v>
      </c>
      <c r="B7" s="9" t="s">
        <v>7</v>
      </c>
      <c r="C7" s="10">
        <f>C8+C9+C11+C13+C10+C12</f>
        <v>35994.5</v>
      </c>
      <c r="D7" s="10">
        <f t="shared" ref="D7:E7" si="1">D8+D9+D11+D13+D10+D12</f>
        <v>34535.700000000004</v>
      </c>
      <c r="E7" s="10">
        <f t="shared" si="1"/>
        <v>35383.4</v>
      </c>
    </row>
    <row r="8" spans="1:5" ht="63.75" customHeight="1" x14ac:dyDescent="0.2">
      <c r="A8" s="1" t="s">
        <v>8</v>
      </c>
      <c r="B8" s="2" t="s">
        <v>9</v>
      </c>
      <c r="C8" s="17">
        <v>1438</v>
      </c>
      <c r="D8" s="17">
        <v>1438</v>
      </c>
      <c r="E8" s="17">
        <v>1438</v>
      </c>
    </row>
    <row r="9" spans="1:5" ht="93" customHeight="1" x14ac:dyDescent="0.2">
      <c r="A9" s="1" t="s">
        <v>10</v>
      </c>
      <c r="B9" s="2" t="s">
        <v>11</v>
      </c>
      <c r="C9" s="17">
        <v>12159.1</v>
      </c>
      <c r="D9" s="17">
        <v>13759.1</v>
      </c>
      <c r="E9" s="17">
        <v>13759.1</v>
      </c>
    </row>
    <row r="10" spans="1:5" ht="21" customHeight="1" x14ac:dyDescent="0.2">
      <c r="A10" s="11" t="s">
        <v>70</v>
      </c>
      <c r="B10" s="2" t="s">
        <v>69</v>
      </c>
      <c r="C10" s="17">
        <v>1.2</v>
      </c>
      <c r="D10" s="17">
        <v>1.3</v>
      </c>
      <c r="E10" s="17">
        <v>1.1000000000000001</v>
      </c>
    </row>
    <row r="11" spans="1:5" ht="64.5" customHeight="1" x14ac:dyDescent="0.2">
      <c r="A11" s="1" t="s">
        <v>12</v>
      </c>
      <c r="B11" s="2" t="s">
        <v>13</v>
      </c>
      <c r="C11" s="17">
        <v>6967.3</v>
      </c>
      <c r="D11" s="17">
        <v>6662.8</v>
      </c>
      <c r="E11" s="17">
        <v>6610</v>
      </c>
    </row>
    <row r="12" spans="1:5" ht="27.75" customHeight="1" x14ac:dyDescent="0.2">
      <c r="A12" s="11" t="s">
        <v>75</v>
      </c>
      <c r="B12" s="14" t="s">
        <v>76</v>
      </c>
      <c r="C12" s="17">
        <v>500</v>
      </c>
      <c r="D12" s="17">
        <v>100</v>
      </c>
      <c r="E12" s="17">
        <v>100</v>
      </c>
    </row>
    <row r="13" spans="1:5" ht="24" customHeight="1" x14ac:dyDescent="0.2">
      <c r="A13" s="1" t="s">
        <v>14</v>
      </c>
      <c r="B13" s="2" t="s">
        <v>15</v>
      </c>
      <c r="C13" s="17">
        <v>14928.9</v>
      </c>
      <c r="D13" s="17">
        <v>12574.5</v>
      </c>
      <c r="E13" s="17">
        <v>13475.2</v>
      </c>
    </row>
    <row r="14" spans="1:5" ht="57" x14ac:dyDescent="0.2">
      <c r="A14" s="8" t="s">
        <v>16</v>
      </c>
      <c r="B14" s="9" t="s">
        <v>17</v>
      </c>
      <c r="C14" s="10">
        <f>C15+C16</f>
        <v>2434.1999999999998</v>
      </c>
      <c r="D14" s="10">
        <f>D15+D16</f>
        <v>2455.3999999999996</v>
      </c>
      <c r="E14" s="10">
        <f>E15+E16</f>
        <v>2455.3999999999996</v>
      </c>
    </row>
    <row r="15" spans="1:5" ht="15" x14ac:dyDescent="0.2">
      <c r="A15" s="1" t="s">
        <v>18</v>
      </c>
      <c r="B15" s="2" t="s">
        <v>19</v>
      </c>
      <c r="C15" s="17">
        <v>386</v>
      </c>
      <c r="D15" s="17">
        <v>407.2</v>
      </c>
      <c r="E15" s="17">
        <v>407.2</v>
      </c>
    </row>
    <row r="16" spans="1:5" ht="62.25" customHeight="1" x14ac:dyDescent="0.2">
      <c r="A16" s="11" t="s">
        <v>73</v>
      </c>
      <c r="B16" s="2" t="s">
        <v>74</v>
      </c>
      <c r="C16" s="17">
        <v>2048.1999999999998</v>
      </c>
      <c r="D16" s="17">
        <v>2048.1999999999998</v>
      </c>
      <c r="E16" s="17">
        <v>2048.1999999999998</v>
      </c>
    </row>
    <row r="17" spans="1:5" ht="14.25" x14ac:dyDescent="0.2">
      <c r="A17" s="8" t="s">
        <v>20</v>
      </c>
      <c r="B17" s="9" t="s">
        <v>21</v>
      </c>
      <c r="C17" s="10">
        <f>C18+C19+C20+C22</f>
        <v>41615.899999999994</v>
      </c>
      <c r="D17" s="10">
        <f t="shared" ref="D17:E17" si="2">D18+D19+D20+D22</f>
        <v>43299.600000000006</v>
      </c>
      <c r="E17" s="10">
        <f t="shared" si="2"/>
        <v>44321</v>
      </c>
    </row>
    <row r="18" spans="1:5" ht="16.5" customHeight="1" x14ac:dyDescent="0.2">
      <c r="A18" s="1" t="s">
        <v>22</v>
      </c>
      <c r="B18" s="2" t="s">
        <v>23</v>
      </c>
      <c r="C18" s="17">
        <v>430</v>
      </c>
      <c r="D18" s="17">
        <v>193</v>
      </c>
      <c r="E18" s="17">
        <v>193</v>
      </c>
    </row>
    <row r="19" spans="1:5" ht="15" x14ac:dyDescent="0.2">
      <c r="A19" s="1" t="s">
        <v>24</v>
      </c>
      <c r="B19" s="2" t="s">
        <v>25</v>
      </c>
      <c r="C19" s="17">
        <v>10578.3</v>
      </c>
      <c r="D19" s="17">
        <v>10587.4</v>
      </c>
      <c r="E19" s="17">
        <v>10619.4</v>
      </c>
    </row>
    <row r="20" spans="1:5" ht="21" customHeight="1" x14ac:dyDescent="0.2">
      <c r="A20" s="1" t="s">
        <v>26</v>
      </c>
      <c r="B20" s="2" t="s">
        <v>27</v>
      </c>
      <c r="C20" s="17">
        <v>30607.599999999999</v>
      </c>
      <c r="D20" s="17">
        <v>31865.9</v>
      </c>
      <c r="E20" s="17">
        <v>32755.3</v>
      </c>
    </row>
    <row r="21" spans="1:5" ht="34.5" hidden="1" customHeight="1" x14ac:dyDescent="0.2">
      <c r="A21" s="11" t="s">
        <v>67</v>
      </c>
      <c r="B21" s="2" t="s">
        <v>66</v>
      </c>
      <c r="C21" s="17">
        <v>0</v>
      </c>
      <c r="D21" s="17">
        <v>0</v>
      </c>
      <c r="E21" s="17">
        <v>0</v>
      </c>
    </row>
    <row r="22" spans="1:5" ht="34.5" customHeight="1" x14ac:dyDescent="0.2">
      <c r="A22" s="11" t="s">
        <v>67</v>
      </c>
      <c r="B22" s="2" t="s">
        <v>66</v>
      </c>
      <c r="C22" s="17">
        <v>0</v>
      </c>
      <c r="D22" s="17">
        <v>653.29999999999995</v>
      </c>
      <c r="E22" s="17">
        <v>753.3</v>
      </c>
    </row>
    <row r="23" spans="1:5" ht="28.5" x14ac:dyDescent="0.2">
      <c r="A23" s="8" t="s">
        <v>28</v>
      </c>
      <c r="B23" s="9" t="s">
        <v>29</v>
      </c>
      <c r="C23" s="10">
        <f>C24+C25+C26</f>
        <v>1461.3</v>
      </c>
      <c r="D23" s="10">
        <f t="shared" ref="D23" si="3">D24+D25+D26</f>
        <v>1442</v>
      </c>
      <c r="E23" s="10">
        <f>E24+E25+E26</f>
        <v>1442</v>
      </c>
    </row>
    <row r="24" spans="1:5" ht="15" x14ac:dyDescent="0.2">
      <c r="A24" s="11" t="s">
        <v>83</v>
      </c>
      <c r="B24" s="16" t="s">
        <v>84</v>
      </c>
      <c r="C24" s="28">
        <v>78</v>
      </c>
      <c r="D24" s="28">
        <v>110.5</v>
      </c>
      <c r="E24" s="28">
        <v>110.5</v>
      </c>
    </row>
    <row r="25" spans="1:5" ht="15" x14ac:dyDescent="0.2">
      <c r="A25" s="1" t="s">
        <v>30</v>
      </c>
      <c r="B25" s="2" t="s">
        <v>31</v>
      </c>
      <c r="C25" s="17">
        <v>1383.3</v>
      </c>
      <c r="D25" s="17">
        <v>1331.5</v>
      </c>
      <c r="E25" s="17">
        <v>1331.5</v>
      </c>
    </row>
    <row r="26" spans="1:5" ht="15" hidden="1" x14ac:dyDescent="0.2">
      <c r="A26" s="11" t="s">
        <v>78</v>
      </c>
      <c r="B26" s="2" t="s">
        <v>77</v>
      </c>
      <c r="C26" s="17">
        <v>0</v>
      </c>
      <c r="D26" s="17">
        <v>0</v>
      </c>
      <c r="E26" s="17">
        <v>0</v>
      </c>
    </row>
    <row r="27" spans="1:5" ht="30" hidden="1" x14ac:dyDescent="0.25">
      <c r="A27" s="18" t="s">
        <v>79</v>
      </c>
      <c r="B27" s="15" t="s">
        <v>80</v>
      </c>
      <c r="C27" s="29">
        <v>0</v>
      </c>
      <c r="D27" s="29">
        <v>0</v>
      </c>
      <c r="E27" s="29">
        <v>0</v>
      </c>
    </row>
    <row r="28" spans="1:5" ht="28.5" x14ac:dyDescent="0.2">
      <c r="A28" s="24" t="s">
        <v>88</v>
      </c>
      <c r="B28" s="25" t="s">
        <v>89</v>
      </c>
      <c r="C28" s="30">
        <f>C29</f>
        <v>412.3</v>
      </c>
      <c r="D28" s="30">
        <f>D29</f>
        <v>346.5</v>
      </c>
      <c r="E28" s="30">
        <f>E29</f>
        <v>346.5</v>
      </c>
    </row>
    <row r="29" spans="1:5" ht="30" x14ac:dyDescent="0.25">
      <c r="A29" s="22" t="s">
        <v>90</v>
      </c>
      <c r="B29" s="23" t="s">
        <v>91</v>
      </c>
      <c r="C29" s="31">
        <v>412.3</v>
      </c>
      <c r="D29" s="31">
        <v>346.5</v>
      </c>
      <c r="E29" s="31">
        <v>346.5</v>
      </c>
    </row>
    <row r="30" spans="1:5" ht="14.25" x14ac:dyDescent="0.2">
      <c r="A30" s="19" t="s">
        <v>32</v>
      </c>
      <c r="B30" s="20" t="s">
        <v>33</v>
      </c>
      <c r="C30" s="21">
        <f>C31+C32+C34+C35+C36+C33</f>
        <v>178799.00000000003</v>
      </c>
      <c r="D30" s="21">
        <f>D31+D32+D34+D35+D36+D33</f>
        <v>168192.5</v>
      </c>
      <c r="E30" s="21">
        <f>E31+E32+E34+E35+E36+E33</f>
        <v>166425.20000000001</v>
      </c>
    </row>
    <row r="31" spans="1:5" ht="15" x14ac:dyDescent="0.2">
      <c r="A31" s="1" t="s">
        <v>34</v>
      </c>
      <c r="B31" s="2" t="s">
        <v>35</v>
      </c>
      <c r="C31" s="17">
        <v>39273.4</v>
      </c>
      <c r="D31" s="17">
        <v>41377.699999999997</v>
      </c>
      <c r="E31" s="17">
        <v>41377.699999999997</v>
      </c>
    </row>
    <row r="32" spans="1:5" ht="15" x14ac:dyDescent="0.2">
      <c r="A32" s="1" t="s">
        <v>36</v>
      </c>
      <c r="B32" s="2" t="s">
        <v>37</v>
      </c>
      <c r="C32" s="17">
        <v>129681.7</v>
      </c>
      <c r="D32" s="17">
        <v>117136.4</v>
      </c>
      <c r="E32" s="17">
        <v>115365.4</v>
      </c>
    </row>
    <row r="33" spans="1:5" ht="15" x14ac:dyDescent="0.2">
      <c r="A33" s="11" t="s">
        <v>65</v>
      </c>
      <c r="B33" s="2" t="s">
        <v>64</v>
      </c>
      <c r="C33" s="17">
        <v>5431.7</v>
      </c>
      <c r="D33" s="17">
        <v>5481.7</v>
      </c>
      <c r="E33" s="17">
        <v>5481.7</v>
      </c>
    </row>
    <row r="34" spans="1:5" ht="45.75" customHeight="1" x14ac:dyDescent="0.2">
      <c r="A34" s="1" t="s">
        <v>38</v>
      </c>
      <c r="B34" s="2" t="s">
        <v>39</v>
      </c>
      <c r="C34" s="17">
        <f>30+25+258.3+103.1</f>
        <v>416.4</v>
      </c>
      <c r="D34" s="17">
        <f>30+290+87</f>
        <v>407</v>
      </c>
      <c r="E34" s="17">
        <f>30+290+87</f>
        <v>407</v>
      </c>
    </row>
    <row r="35" spans="1:5" ht="20.25" customHeight="1" x14ac:dyDescent="0.2">
      <c r="A35" s="1" t="s">
        <v>40</v>
      </c>
      <c r="B35" s="2" t="s">
        <v>68</v>
      </c>
      <c r="C35" s="17">
        <v>737.7</v>
      </c>
      <c r="D35" s="17">
        <v>587.70000000000005</v>
      </c>
      <c r="E35" s="17">
        <v>587.70000000000005</v>
      </c>
    </row>
    <row r="36" spans="1:5" ht="15" x14ac:dyDescent="0.2">
      <c r="A36" s="1" t="s">
        <v>41</v>
      </c>
      <c r="B36" s="2" t="s">
        <v>42</v>
      </c>
      <c r="C36" s="17">
        <v>3258.1</v>
      </c>
      <c r="D36" s="17">
        <v>3202</v>
      </c>
      <c r="E36" s="17">
        <v>3205.7</v>
      </c>
    </row>
    <row r="37" spans="1:5" ht="28.5" x14ac:dyDescent="0.2">
      <c r="A37" s="8" t="s">
        <v>43</v>
      </c>
      <c r="B37" s="9" t="s">
        <v>44</v>
      </c>
      <c r="C37" s="10">
        <f>C38+C39</f>
        <v>39619.1</v>
      </c>
      <c r="D37" s="10">
        <f>D38+D39</f>
        <v>36111</v>
      </c>
      <c r="E37" s="10">
        <f>E38+E39</f>
        <v>36111</v>
      </c>
    </row>
    <row r="38" spans="1:5" ht="15" x14ac:dyDescent="0.2">
      <c r="A38" s="1" t="s">
        <v>45</v>
      </c>
      <c r="B38" s="2" t="s">
        <v>46</v>
      </c>
      <c r="C38" s="17">
        <v>38090.199999999997</v>
      </c>
      <c r="D38" s="17">
        <v>34562.1</v>
      </c>
      <c r="E38" s="17">
        <v>34562.1</v>
      </c>
    </row>
    <row r="39" spans="1:5" ht="30" x14ac:dyDescent="0.2">
      <c r="A39" s="1" t="s">
        <v>47</v>
      </c>
      <c r="B39" s="2" t="s">
        <v>48</v>
      </c>
      <c r="C39" s="17">
        <v>1528.9</v>
      </c>
      <c r="D39" s="17">
        <v>1548.9</v>
      </c>
      <c r="E39" s="17">
        <v>1548.9</v>
      </c>
    </row>
    <row r="40" spans="1:5" ht="14.25" x14ac:dyDescent="0.2">
      <c r="A40" s="8" t="s">
        <v>49</v>
      </c>
      <c r="B40" s="9" t="s">
        <v>50</v>
      </c>
      <c r="C40" s="10">
        <f>C41+C42+C43</f>
        <v>6633.2</v>
      </c>
      <c r="D40" s="10">
        <f>D41+D42+D43</f>
        <v>5221.2</v>
      </c>
      <c r="E40" s="10">
        <f>E41+E42+E43</f>
        <v>6136.2</v>
      </c>
    </row>
    <row r="41" spans="1:5" ht="15" x14ac:dyDescent="0.2">
      <c r="A41" s="1" t="s">
        <v>51</v>
      </c>
      <c r="B41" s="2" t="s">
        <v>52</v>
      </c>
      <c r="C41" s="17">
        <v>216.7</v>
      </c>
      <c r="D41" s="17">
        <v>216.7</v>
      </c>
      <c r="E41" s="17">
        <v>216.7</v>
      </c>
    </row>
    <row r="42" spans="1:5" ht="15" x14ac:dyDescent="0.2">
      <c r="A42" s="1" t="s">
        <v>53</v>
      </c>
      <c r="B42" s="2" t="s">
        <v>54</v>
      </c>
      <c r="C42" s="17">
        <f>324+2754+144</f>
        <v>3222</v>
      </c>
      <c r="D42" s="17">
        <f>324+2754+144</f>
        <v>3222</v>
      </c>
      <c r="E42" s="17">
        <f>144+324+2754</f>
        <v>3222</v>
      </c>
    </row>
    <row r="43" spans="1:5" ht="15" x14ac:dyDescent="0.2">
      <c r="A43" s="1" t="s">
        <v>55</v>
      </c>
      <c r="B43" s="2" t="s">
        <v>56</v>
      </c>
      <c r="C43" s="17">
        <v>3194.5</v>
      </c>
      <c r="D43" s="17">
        <v>1782.5</v>
      </c>
      <c r="E43" s="17">
        <v>2697.5</v>
      </c>
    </row>
    <row r="44" spans="1:5" ht="28.5" x14ac:dyDescent="0.2">
      <c r="A44" s="8" t="s">
        <v>57</v>
      </c>
      <c r="B44" s="9" t="s">
        <v>58</v>
      </c>
      <c r="C44" s="10">
        <f>C45</f>
        <v>2705.1</v>
      </c>
      <c r="D44" s="10">
        <f t="shared" ref="D44:E44" si="4">D45</f>
        <v>2777.2</v>
      </c>
      <c r="E44" s="10">
        <f t="shared" si="4"/>
        <v>2777.2</v>
      </c>
    </row>
    <row r="45" spans="1:5" ht="15" x14ac:dyDescent="0.2">
      <c r="A45" s="1">
        <v>1103</v>
      </c>
      <c r="B45" s="2" t="s">
        <v>71</v>
      </c>
      <c r="C45" s="17">
        <v>2705.1</v>
      </c>
      <c r="D45" s="17">
        <v>2777.2</v>
      </c>
      <c r="E45" s="17">
        <v>2777.2</v>
      </c>
    </row>
    <row r="46" spans="1:5" ht="28.5" x14ac:dyDescent="0.2">
      <c r="A46" s="8" t="s">
        <v>59</v>
      </c>
      <c r="B46" s="9" t="s">
        <v>60</v>
      </c>
      <c r="C46" s="10">
        <f>C47+C48</f>
        <v>3143.2</v>
      </c>
      <c r="D46" s="10">
        <f>D47+D48</f>
        <v>3215.1</v>
      </c>
      <c r="E46" s="10">
        <f>E47+E48</f>
        <v>3119.5</v>
      </c>
    </row>
    <row r="47" spans="1:5" ht="15" x14ac:dyDescent="0.2">
      <c r="A47" s="1">
        <v>1201</v>
      </c>
      <c r="B47" s="2" t="s">
        <v>63</v>
      </c>
      <c r="C47" s="17">
        <v>918.6</v>
      </c>
      <c r="D47" s="17">
        <v>1055.5</v>
      </c>
      <c r="E47" s="17">
        <v>959.9</v>
      </c>
    </row>
    <row r="48" spans="1:5" ht="32.25" customHeight="1" x14ac:dyDescent="0.2">
      <c r="A48" s="1" t="s">
        <v>61</v>
      </c>
      <c r="B48" s="2" t="s">
        <v>62</v>
      </c>
      <c r="C48" s="17">
        <v>2224.6</v>
      </c>
      <c r="D48" s="17">
        <v>2159.6</v>
      </c>
      <c r="E48" s="17">
        <v>2159.6</v>
      </c>
    </row>
    <row r="49" spans="1:5" ht="17.25" customHeight="1" x14ac:dyDescent="0.2">
      <c r="A49" s="8">
        <v>1400</v>
      </c>
      <c r="B49" s="9" t="s">
        <v>81</v>
      </c>
      <c r="C49" s="10">
        <f>C50+C51</f>
        <v>3693.9</v>
      </c>
      <c r="D49" s="10">
        <f>D50+D51</f>
        <v>0</v>
      </c>
      <c r="E49" s="10">
        <f>E50+E51</f>
        <v>0</v>
      </c>
    </row>
    <row r="50" spans="1:5" ht="15.75" customHeight="1" x14ac:dyDescent="0.2">
      <c r="A50" s="1">
        <v>1403</v>
      </c>
      <c r="B50" s="2" t="s">
        <v>82</v>
      </c>
      <c r="C50" s="13">
        <v>3693.9</v>
      </c>
      <c r="D50" s="13">
        <v>0</v>
      </c>
      <c r="E50" s="13">
        <v>0</v>
      </c>
    </row>
  </sheetData>
  <autoFilter ref="A5:E48"/>
  <mergeCells count="2">
    <mergeCell ref="A2:E2"/>
    <mergeCell ref="A1:E1"/>
  </mergeCells>
  <phoneticPr fontId="0" type="noConversion"/>
  <printOptions horizontalCentered="1"/>
  <pageMargins left="0.98425196850393704" right="0.59055118110236227" top="0.59055118110236227" bottom="0.59055118110236227" header="0.31496062992125984" footer="0.31496062992125984"/>
  <pageSetup paperSize="9" orientation="portrait" r:id="rId1"/>
  <rowBreaks count="1" manualBreakCount="1">
    <brk id="1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2020-04-03T12:42:28Z</cp:lastPrinted>
  <dcterms:created xsi:type="dcterms:W3CDTF">2006-09-16T00:00:00Z</dcterms:created>
  <dcterms:modified xsi:type="dcterms:W3CDTF">2023-01-12T11:05:17Z</dcterms:modified>
</cp:coreProperties>
</file>