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Table1" sheetId="1" r:id="rId1"/>
  </sheets>
  <definedNames>
    <definedName name="_xlnm._FilterDatabase" localSheetId="0" hidden="1">Table1!$A$5:$E$5</definedName>
    <definedName name="_xlnm.Print_Titles" localSheetId="0">Table1!$4:$4</definedName>
  </definedNames>
  <calcPr calcId="145621" calcOnSave="0"/>
</workbook>
</file>

<file path=xl/calcChain.xml><?xml version="1.0" encoding="utf-8"?>
<calcChain xmlns="http://schemas.openxmlformats.org/spreadsheetml/2006/main">
  <c r="E47" i="1" l="1"/>
  <c r="D23" i="1" l="1"/>
  <c r="C23" i="1"/>
  <c r="E24" i="1"/>
  <c r="E23" i="1" l="1"/>
  <c r="E46" i="1"/>
  <c r="E45" i="1"/>
  <c r="E43" i="1"/>
  <c r="E42" i="1"/>
  <c r="E40" i="1"/>
  <c r="E39" i="1"/>
  <c r="E38" i="1"/>
  <c r="E36" i="1"/>
  <c r="E35" i="1"/>
  <c r="E33" i="1"/>
  <c r="E32" i="1"/>
  <c r="E31" i="1"/>
  <c r="E30" i="1"/>
  <c r="E29" i="1"/>
  <c r="E28" i="1"/>
  <c r="E26" i="1"/>
  <c r="E25" i="1"/>
  <c r="E22" i="1"/>
  <c r="E21" i="1"/>
  <c r="E20" i="1"/>
  <c r="E19" i="1"/>
  <c r="E18" i="1"/>
  <c r="E16" i="1"/>
  <c r="E15" i="1"/>
  <c r="E13" i="1"/>
  <c r="E12" i="1"/>
  <c r="E11" i="1"/>
  <c r="E10" i="1"/>
  <c r="E9" i="1"/>
  <c r="E8" i="1"/>
  <c r="D41" i="1" l="1"/>
  <c r="C41" i="1"/>
  <c r="C7" i="1"/>
  <c r="D7" i="1"/>
  <c r="D17" i="1"/>
  <c r="C17" i="1"/>
  <c r="D27" i="1"/>
  <c r="C27" i="1"/>
  <c r="D14" i="1"/>
  <c r="C14" i="1"/>
  <c r="D44" i="1"/>
  <c r="C44" i="1"/>
  <c r="D37" i="1"/>
  <c r="C37" i="1"/>
  <c r="C34" i="1"/>
  <c r="D34" i="1"/>
  <c r="D6" i="1" l="1"/>
  <c r="C6" i="1"/>
  <c r="E44" i="1"/>
  <c r="E37" i="1"/>
  <c r="E27" i="1"/>
  <c r="E14" i="1"/>
  <c r="E34" i="1"/>
  <c r="E7" i="1"/>
  <c r="E41" i="1"/>
  <c r="E17" i="1"/>
  <c r="E6" i="1" l="1"/>
</calcChain>
</file>

<file path=xl/sharedStrings.xml><?xml version="1.0" encoding="utf-8"?>
<sst xmlns="http://schemas.openxmlformats.org/spreadsheetml/2006/main" count="91" uniqueCount="91">
  <si>
    <t/>
  </si>
  <si>
    <t>РП</t>
  </si>
  <si>
    <t>Наименование</t>
  </si>
  <si>
    <t>1</t>
  </si>
  <si>
    <t>2</t>
  </si>
  <si>
    <t>ВСЕГО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</si>
  <si>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</si>
  <si>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</si>
  <si>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</si>
  <si>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</si>
  <si>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</si>
  <si>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</si>
  <si>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</si>
  <si>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</si>
  <si>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</si>
  <si>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</si>
  <si>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</si>
  <si>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</si>
  <si>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</si>
  <si>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</si>
  <si>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0304</t>
  </si>
  <si>
    <t>Органы юстиции</t>
  </si>
  <si>
    <t>0400</t>
  </si>
  <si>
    <t>НАЦИОНАЛЬНАЯ ЭКОНОМИКА</t>
  </si>
  <si>
    <t>0401</t>
  </si>
  <si>
    <t>Общеэкономические вопросы</t>
  </si>
  <si>
    <t>0408</t>
  </si>
  <si>
    <t>Транспорт</t>
  </si>
  <si>
    <t>0409</t>
  </si>
  <si>
    <t>Дорожное хозяйство (дорожные фонды)</t>
  </si>
  <si>
    <t>0500</t>
  </si>
  <si>
    <t>ЖИЛИЩНО-КОММУНАЛЬНОЕ ХОЗЯЙСТВО</t>
  </si>
  <si>
    <t>0502</t>
  </si>
  <si>
    <t>Коммунальное хозяйство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</si>
  <si>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</si>
  <si>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</si>
  <si>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</si>
  <si>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</si>
  <si>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</si>
  <si>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</si>
  <si>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0705</t>
  </si>
  <si>
    <t>Профессиональная подготовка, переподготовка и повышение квалификации</t>
  </si>
  <si>
    <t>0707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</si>
  <si>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</si>
  <si>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</si>
  <si>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</si>
  <si>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</si>
  <si>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</si>
  <si>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</si>
  <si>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</si>
  <si>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</si>
  <si>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</si>
  <si>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</si>
  <si>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</si>
  <si>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</si>
  <si>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</si>
  <si>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</si>
  <si>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</si>
  <si>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</si>
  <si>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1100</t>
  </si>
  <si>
    <t>ФИЗИЧЕСКАЯ КУЛЬТУРА И СПОРТ</t>
  </si>
  <si>
    <t>1102</t>
  </si>
  <si>
    <t>Массовый спорт</t>
  </si>
  <si>
    <t>1200</t>
  </si>
  <si>
    <t>СРЕДСТВА МАССОВОЙ ИНФОРМАЦИИ</t>
  </si>
  <si>
    <t>1204</t>
  </si>
  <si>
    <t>Другие вопросы в области средств массовой информации</t>
  </si>
  <si>
    <t>Телевидение и радиовещание</t>
  </si>
  <si>
    <t>Сельское хозяйство и рыболовство</t>
  </si>
  <si>
    <t>0405</t>
  </si>
  <si>
    <t>Дополнительное образование детей</t>
  </si>
  <si>
    <t>0703</t>
  </si>
  <si>
    <t>Другие вопросы в области национальной экономики</t>
  </si>
  <si>
    <t>0412</t>
  </si>
  <si>
    <t>Молодежная политика</t>
  </si>
  <si>
    <t>Судебная система</t>
  </si>
  <si>
    <t>0105</t>
  </si>
  <si>
    <t>0503</t>
  </si>
  <si>
    <t>Благоустройство</t>
  </si>
  <si>
    <t>Спорт высших достижений</t>
  </si>
  <si>
    <t>Утверждено решением о бюджете</t>
  </si>
  <si>
    <t>Кассовое исполнение</t>
  </si>
  <si>
    <t>% исполнения</t>
  </si>
  <si>
    <t>Исполнение бюджета муниципального образования Фировский район по расходам в разрезе разделов и подразделов  классификации расходов бюджета за 2021 год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</si>
  <si>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</si>
  <si>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</si>
  <si>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0501</t>
  </si>
  <si>
    <t>Жилищное хозяйство</t>
  </si>
  <si>
    <t>МЕЖБЮДЖЕТНЫЕ ТРАНСФЕРТЫ</t>
  </si>
  <si>
    <t>Иные межбюджетные трансферты</t>
  </si>
  <si>
    <r>
      <rPr>
        <b/>
        <sz val="12"/>
        <color indexed="8"/>
        <rFont val="Times New Roman"/>
        <family val="1"/>
        <charset val="204"/>
      </rPr>
      <t>Приложение 3</t>
    </r>
    <r>
      <rPr>
        <sz val="12"/>
        <color indexed="8"/>
        <rFont val="Times New Roman"/>
        <family val="1"/>
        <charset val="204"/>
      </rPr>
      <t xml:space="preserve">
к решению Собрания депутатов Фировского района от  28.04.2022 № 92 
«Об исполнении бюджета муниципального образования Фировский район за 2021 год"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</si>
</sst>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1" x14ac:knownFonts="1">
    <font>
      <sz val="10"/>
      <color rgb="FF000000"/>
      <name val="Times New Roman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E9E7E2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top" wrapText="1"/>
    </xf>
  </cellStyleXfs>
  <cellXfs count="31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6" fillId="0" borderId="0" xfId="0" applyFont="1" applyFill="1" applyAlignment="1">
      <alignment vertical="top" wrapText="1"/>
    </xf>
    <xf numFmtId="0" fontId="5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vertical="top" wrapText="1"/>
    </xf>
    <xf numFmtId="164" fontId="2" fillId="3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vertical="top" wrapText="1"/>
    </xf>
    <xf numFmtId="0" fontId="8" fillId="0" borderId="3" xfId="0" applyFont="1" applyFill="1" applyBorder="1" applyAlignment="1">
      <alignment horizontal="center" vertical="center" wrapText="1"/>
    </xf>
    <xf numFmtId="49" fontId="9" fillId="4" borderId="4" xfId="0" applyNumberFormat="1" applyFont="1" applyFill="1" applyBorder="1" applyAlignment="1">
      <alignment horizontal="left" wrapText="1"/>
    </xf>
    <xf numFmtId="49" fontId="9" fillId="4" borderId="4" xfId="0" applyNumberFormat="1" applyFont="1" applyFill="1" applyBorder="1" applyAlignment="1">
      <alignment horizontal="left" vertical="top" wrapText="1"/>
    </xf>
    <xf numFmtId="164" fontId="2" fillId="5" borderId="1" xfId="0" applyNumberFormat="1" applyFont="1" applyFill="1" applyBorder="1" applyAlignment="1">
      <alignment vertical="top" wrapText="1"/>
    </xf>
    <xf numFmtId="164" fontId="1" fillId="5" borderId="1" xfId="0" applyNumberFormat="1" applyFont="1" applyFill="1" applyBorder="1" applyAlignment="1">
      <alignment vertical="top" wrapText="1"/>
    </xf>
    <xf numFmtId="49" fontId="1" fillId="5" borderId="1" xfId="0" applyNumberFormat="1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vertical="top" wrapText="1"/>
    </xf>
    <xf numFmtId="165" fontId="1" fillId="0" borderId="5" xfId="0" applyNumberFormat="1" applyFont="1" applyFill="1" applyBorder="1" applyAlignment="1">
      <alignment vertical="top" wrapText="1"/>
    </xf>
    <xf numFmtId="0" fontId="2" fillId="6" borderId="7" xfId="0" applyFont="1" applyFill="1" applyBorder="1" applyAlignment="1">
      <alignment horizontal="center" vertical="top" wrapText="1"/>
    </xf>
    <xf numFmtId="0" fontId="2" fillId="6" borderId="8" xfId="0" applyFont="1" applyFill="1" applyBorder="1" applyAlignment="1">
      <alignment vertical="top" wrapText="1"/>
    </xf>
    <xf numFmtId="165" fontId="2" fillId="6" borderId="8" xfId="0" applyNumberFormat="1" applyFont="1" applyFill="1" applyBorder="1" applyAlignment="1">
      <alignment vertical="top" wrapText="1"/>
    </xf>
    <xf numFmtId="165" fontId="2" fillId="6" borderId="9" xfId="0" applyNumberFormat="1" applyFont="1" applyFill="1" applyBorder="1" applyAlignment="1">
      <alignment vertical="top" wrapText="1"/>
    </xf>
    <xf numFmtId="0" fontId="10" fillId="0" borderId="6" xfId="0" applyFont="1" applyFill="1" applyBorder="1" applyAlignment="1">
      <alignment vertical="top" wrapText="1"/>
    </xf>
    <xf numFmtId="2" fontId="10" fillId="0" borderId="6" xfId="0" applyNumberFormat="1" applyFont="1" applyFill="1" applyBorder="1" applyAlignment="1">
      <alignment vertical="top" wrapText="1"/>
    </xf>
    <xf numFmtId="0" fontId="10" fillId="0" borderId="6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8"/>
  <sheetViews>
    <sheetView tabSelected="1" view="pageBreakPreview" zoomScaleSheetLayoutView="100" workbookViewId="0">
      <selection activeCell="A2" sqref="A2:E2"/>
    </sheetView>
  </sheetViews>
  <sheetFormatPr defaultRowHeight="12.75" x14ac:dyDescent="0.2"/>
  <cols>
    <col min="1" max="1" width="8" customWidth="1"/>
    <col min="2" max="2" width="43.6640625" customWidth="1"/>
    <col min="3" max="3" width="14" customWidth="1"/>
    <col min="4" max="4" width="14.33203125" customWidth="1"/>
    <col min="5" max="5" width="14" customWidth="1"/>
  </cols>
  <sheetData>
    <row r="1" spans="1:5" ht="78.75" customHeight="1" x14ac:dyDescent="0.2">
      <c r="A1" s="29" t="s">
        <v>90</v>
      </c>
      <c r="B1" s="29"/>
      <c r="C1" s="29"/>
      <c r="D1" s="29"/>
      <c r="E1" s="29"/>
    </row>
    <row r="2" spans="1:5" ht="86.25" customHeight="1" x14ac:dyDescent="0.2">
      <c r="A2" s="30" t="s">
        <v>83</v>
      </c>
      <c r="B2" s="30"/>
      <c r="C2" s="30"/>
      <c r="D2" s="30"/>
      <c r="E2" s="30"/>
    </row>
    <row r="3" spans="1:5" s="3" customFormat="1" ht="46.5" customHeight="1" x14ac:dyDescent="0.2">
      <c r="A3" s="4" t="s">
        <v>1</v>
      </c>
      <c r="B3" s="4" t="s">
        <v>2</v>
      </c>
      <c r="C3" s="13" t="s">
        <v>80</v>
      </c>
      <c r="D3" s="13" t="s">
        <v>81</v>
      </c>
      <c r="E3" s="13" t="s">
        <v>82</v>
      </c>
    </row>
    <row r="4" spans="1:5" ht="15" x14ac:dyDescent="0.2">
      <c r="A4" s="1" t="s">
        <v>3</v>
      </c>
      <c r="B4" s="1" t="s">
        <v>4</v>
      </c>
      <c r="C4" s="1">
        <v>3</v>
      </c>
      <c r="D4" s="1">
        <v>4</v>
      </c>
      <c r="E4" s="1">
        <v>5</v>
      </c>
    </row>
    <row r="5" spans="1:5" ht="15" x14ac:dyDescent="0.2">
      <c r="A5" s="1"/>
      <c r="B5" s="1"/>
      <c r="C5" s="1"/>
      <c r="D5" s="1"/>
      <c r="E5" s="1"/>
    </row>
    <row r="6" spans="1:5" ht="14.25" x14ac:dyDescent="0.2">
      <c r="A6" s="5" t="s">
        <v>0</v>
      </c>
      <c r="B6" s="6" t="s">
        <v>5</v>
      </c>
      <c r="C6" s="7">
        <f>C7+C14+C17+C23+C27+C34+C37+C41+C44+C47</f>
        <v>322935.98999999993</v>
      </c>
      <c r="D6" s="7">
        <f>D7+D14+D17+D23+D27+D34+D37+D41+D44+D47</f>
        <v>310258.5</v>
      </c>
      <c r="E6" s="7">
        <f>D6/C6*100</f>
        <v>96.074302526640054</v>
      </c>
    </row>
    <row r="7" spans="1:5" ht="28.5" x14ac:dyDescent="0.2">
      <c r="A7" s="8" t="s">
        <v>6</v>
      </c>
      <c r="B7" s="9" t="s">
        <v>7</v>
      </c>
      <c r="C7" s="10">
        <f>C8+C9+C11+C12+C13+C10</f>
        <v>30184.100000000002</v>
      </c>
      <c r="D7" s="10">
        <f>D8+D9+D11+D12+D13+D10</f>
        <v>25984.2</v>
      </c>
      <c r="E7" s="10">
        <f>D7/C7*100</f>
        <v>86.085720627747719</v>
      </c>
    </row>
    <row r="8" spans="1:5" ht="63.75" customHeight="1" x14ac:dyDescent="0.2">
      <c r="A8" s="1" t="s">
        <v>8</v>
      </c>
      <c r="B8" s="2" t="s">
        <v>9</v>
      </c>
      <c r="C8" s="12">
        <v>2049.6999999999998</v>
      </c>
      <c r="D8" s="12">
        <v>1264.4000000000001</v>
      </c>
      <c r="E8" s="12">
        <f>D8/C8*100</f>
        <v>61.687076157486473</v>
      </c>
    </row>
    <row r="9" spans="1:5" ht="93" customHeight="1" x14ac:dyDescent="0.2">
      <c r="A9" s="1" t="s">
        <v>10</v>
      </c>
      <c r="B9" s="2" t="s">
        <v>11</v>
      </c>
      <c r="C9" s="12">
        <v>12780.7</v>
      </c>
      <c r="D9" s="12">
        <v>11989.7</v>
      </c>
      <c r="E9" s="12">
        <f t="shared" ref="E9:E13" si="0">D9/C9*100</f>
        <v>93.810980619214916</v>
      </c>
    </row>
    <row r="10" spans="1:5" ht="21" customHeight="1" x14ac:dyDescent="0.2">
      <c r="A10" s="11" t="s">
        <v>76</v>
      </c>
      <c r="B10" s="2" t="s">
        <v>75</v>
      </c>
      <c r="C10" s="12">
        <v>9.3000000000000007</v>
      </c>
      <c r="D10" s="12">
        <v>9.3000000000000007</v>
      </c>
      <c r="E10" s="12">
        <f t="shared" si="0"/>
        <v>100</v>
      </c>
    </row>
    <row r="11" spans="1:5" ht="64.5" customHeight="1" x14ac:dyDescent="0.2">
      <c r="A11" s="1" t="s">
        <v>12</v>
      </c>
      <c r="B11" s="2" t="s">
        <v>13</v>
      </c>
      <c r="C11" s="12">
        <v>6137.4</v>
      </c>
      <c r="D11" s="12">
        <v>6117.8</v>
      </c>
      <c r="E11" s="12">
        <f t="shared" si="0"/>
        <v>99.680646527845667</v>
      </c>
    </row>
    <row r="12" spans="1:5" ht="15" x14ac:dyDescent="0.2">
      <c r="A12" s="1" t="s">
        <v>14</v>
      </c>
      <c r="B12" s="2" t="s">
        <v>15</v>
      </c>
      <c r="C12" s="12">
        <v>260</v>
      </c>
      <c r="D12" s="12">
        <v>0</v>
      </c>
      <c r="E12" s="12">
        <f t="shared" si="0"/>
        <v>0</v>
      </c>
    </row>
    <row r="13" spans="1:5" ht="24" customHeight="1" x14ac:dyDescent="0.2">
      <c r="A13" s="1" t="s">
        <v>16</v>
      </c>
      <c r="B13" s="2" t="s">
        <v>17</v>
      </c>
      <c r="C13" s="12">
        <v>8947</v>
      </c>
      <c r="D13" s="12">
        <v>6603</v>
      </c>
      <c r="E13" s="12">
        <f t="shared" si="0"/>
        <v>73.80127417011289</v>
      </c>
    </row>
    <row r="14" spans="1:5" ht="57" x14ac:dyDescent="0.2">
      <c r="A14" s="8" t="s">
        <v>18</v>
      </c>
      <c r="B14" s="9" t="s">
        <v>19</v>
      </c>
      <c r="C14" s="10">
        <f>C15+C16</f>
        <v>1752.4</v>
      </c>
      <c r="D14" s="10">
        <f>D15+D16</f>
        <v>1732.2</v>
      </c>
      <c r="E14" s="10">
        <f>D14/C14*100</f>
        <v>98.847295138096328</v>
      </c>
    </row>
    <row r="15" spans="1:5" ht="15" x14ac:dyDescent="0.2">
      <c r="A15" s="1" t="s">
        <v>20</v>
      </c>
      <c r="B15" s="2" t="s">
        <v>21</v>
      </c>
      <c r="C15" s="2">
        <v>311.5</v>
      </c>
      <c r="D15" s="12">
        <v>311.5</v>
      </c>
      <c r="E15" s="12">
        <f t="shared" ref="E15:E16" si="1">D15/C15*100</f>
        <v>100</v>
      </c>
    </row>
    <row r="16" spans="1:5" ht="76.5" customHeight="1" x14ac:dyDescent="0.2">
      <c r="A16" s="11" t="s">
        <v>85</v>
      </c>
      <c r="B16" s="15" t="s">
        <v>84</v>
      </c>
      <c r="C16" s="12">
        <v>1440.9</v>
      </c>
      <c r="D16" s="2">
        <v>1420.7</v>
      </c>
      <c r="E16" s="12">
        <f t="shared" si="1"/>
        <v>98.598098410715522</v>
      </c>
    </row>
    <row r="17" spans="1:5" ht="14.25" x14ac:dyDescent="0.2">
      <c r="A17" s="8" t="s">
        <v>22</v>
      </c>
      <c r="B17" s="9" t="s">
        <v>23</v>
      </c>
      <c r="C17" s="10">
        <f>C18+C20+C21+C19+C22</f>
        <v>43727.399999999994</v>
      </c>
      <c r="D17" s="10">
        <f>D18+D20+D21+D19+D22</f>
        <v>43428.7</v>
      </c>
      <c r="E17" s="10">
        <f>D17/C17*100</f>
        <v>99.316904275122695</v>
      </c>
    </row>
    <row r="18" spans="1:5" ht="16.5" customHeight="1" x14ac:dyDescent="0.2">
      <c r="A18" s="1" t="s">
        <v>24</v>
      </c>
      <c r="B18" s="2" t="s">
        <v>25</v>
      </c>
      <c r="C18" s="12">
        <v>230</v>
      </c>
      <c r="D18" s="12">
        <v>108.5</v>
      </c>
      <c r="E18" s="12">
        <f t="shared" ref="E18:E22" si="2">D18/C18*100</f>
        <v>47.173913043478258</v>
      </c>
    </row>
    <row r="19" spans="1:5" ht="16.5" hidden="1" customHeight="1" x14ac:dyDescent="0.2">
      <c r="A19" s="11" t="s">
        <v>69</v>
      </c>
      <c r="B19" s="2" t="s">
        <v>68</v>
      </c>
      <c r="C19" s="12">
        <v>0</v>
      </c>
      <c r="D19" s="12">
        <v>0</v>
      </c>
      <c r="E19" s="12" t="e">
        <f t="shared" si="2"/>
        <v>#DIV/0!</v>
      </c>
    </row>
    <row r="20" spans="1:5" ht="15" x14ac:dyDescent="0.2">
      <c r="A20" s="1" t="s">
        <v>26</v>
      </c>
      <c r="B20" s="2" t="s">
        <v>27</v>
      </c>
      <c r="C20" s="12">
        <v>9779.2999999999993</v>
      </c>
      <c r="D20" s="12">
        <v>9753.2000000000007</v>
      </c>
      <c r="E20" s="12">
        <f t="shared" si="2"/>
        <v>99.733109731780416</v>
      </c>
    </row>
    <row r="21" spans="1:5" ht="21" customHeight="1" x14ac:dyDescent="0.2">
      <c r="A21" s="1" t="s">
        <v>28</v>
      </c>
      <c r="B21" s="2" t="s">
        <v>29</v>
      </c>
      <c r="C21" s="12">
        <v>33718.1</v>
      </c>
      <c r="D21" s="12">
        <v>33567</v>
      </c>
      <c r="E21" s="12">
        <f t="shared" si="2"/>
        <v>99.551872733042487</v>
      </c>
    </row>
    <row r="22" spans="1:5" ht="30.75" hidden="1" customHeight="1" x14ac:dyDescent="0.2">
      <c r="A22" s="11" t="s">
        <v>73</v>
      </c>
      <c r="B22" s="2" t="s">
        <v>72</v>
      </c>
      <c r="C22" s="12">
        <v>0</v>
      </c>
      <c r="D22" s="12">
        <v>0</v>
      </c>
      <c r="E22" s="12" t="e">
        <f t="shared" si="2"/>
        <v>#DIV/0!</v>
      </c>
    </row>
    <row r="23" spans="1:5" ht="28.5" x14ac:dyDescent="0.2">
      <c r="A23" s="8" t="s">
        <v>30</v>
      </c>
      <c r="B23" s="9" t="s">
        <v>31</v>
      </c>
      <c r="C23" s="10">
        <f>C25+C26+C24</f>
        <v>17950.390000000003</v>
      </c>
      <c r="D23" s="10">
        <f>D25+D26+D24</f>
        <v>13431.7</v>
      </c>
      <c r="E23" s="10">
        <f>D23/C23*100</f>
        <v>74.82678649321825</v>
      </c>
    </row>
    <row r="24" spans="1:5" ht="15.75" x14ac:dyDescent="0.25">
      <c r="A24" s="18" t="s">
        <v>86</v>
      </c>
      <c r="B24" s="14" t="s">
        <v>87</v>
      </c>
      <c r="C24" s="17">
        <v>109.99</v>
      </c>
      <c r="D24" s="17">
        <v>99.6</v>
      </c>
      <c r="E24" s="16">
        <f>D24/C24*100</f>
        <v>90.553686698790798</v>
      </c>
    </row>
    <row r="25" spans="1:5" ht="15" x14ac:dyDescent="0.2">
      <c r="A25" s="1" t="s">
        <v>32</v>
      </c>
      <c r="B25" s="2" t="s">
        <v>33</v>
      </c>
      <c r="C25" s="12">
        <v>16490.400000000001</v>
      </c>
      <c r="D25" s="12">
        <v>11982.1</v>
      </c>
      <c r="E25" s="12">
        <f t="shared" ref="E25:E26" si="3">D25/C25*100</f>
        <v>72.66106340658807</v>
      </c>
    </row>
    <row r="26" spans="1:5" ht="15" x14ac:dyDescent="0.2">
      <c r="A26" s="11" t="s">
        <v>77</v>
      </c>
      <c r="B26" s="2" t="s">
        <v>78</v>
      </c>
      <c r="C26" s="12">
        <v>1350</v>
      </c>
      <c r="D26" s="12">
        <v>1350</v>
      </c>
      <c r="E26" s="12">
        <f t="shared" si="3"/>
        <v>100</v>
      </c>
    </row>
    <row r="27" spans="1:5" ht="14.25" x14ac:dyDescent="0.2">
      <c r="A27" s="8" t="s">
        <v>34</v>
      </c>
      <c r="B27" s="9" t="s">
        <v>35</v>
      </c>
      <c r="C27" s="10">
        <f>C28+C29+C31+C32+C33+C30</f>
        <v>167166.5</v>
      </c>
      <c r="D27" s="10">
        <f>D28+D29+D31+D32+D33+D30</f>
        <v>164497.20000000001</v>
      </c>
      <c r="E27" s="10">
        <f>D27/C27*100</f>
        <v>98.403208776878145</v>
      </c>
    </row>
    <row r="28" spans="1:5" ht="15" x14ac:dyDescent="0.2">
      <c r="A28" s="1" t="s">
        <v>36</v>
      </c>
      <c r="B28" s="2" t="s">
        <v>37</v>
      </c>
      <c r="C28" s="12">
        <v>40152.1</v>
      </c>
      <c r="D28" s="12">
        <v>40010</v>
      </c>
      <c r="E28" s="12">
        <f t="shared" ref="E28:E33" si="4">D28/C28*100</f>
        <v>99.646095721020828</v>
      </c>
    </row>
    <row r="29" spans="1:5" ht="15" x14ac:dyDescent="0.2">
      <c r="A29" s="1" t="s">
        <v>38</v>
      </c>
      <c r="B29" s="2" t="s">
        <v>39</v>
      </c>
      <c r="C29" s="12">
        <v>117526.39999999999</v>
      </c>
      <c r="D29" s="12">
        <v>116431.2</v>
      </c>
      <c r="E29" s="12">
        <f t="shared" si="4"/>
        <v>99.06812426824952</v>
      </c>
    </row>
    <row r="30" spans="1:5" ht="15" x14ac:dyDescent="0.2">
      <c r="A30" s="11" t="s">
        <v>71</v>
      </c>
      <c r="B30" s="2" t="s">
        <v>70</v>
      </c>
      <c r="C30" s="12">
        <v>5006.6000000000004</v>
      </c>
      <c r="D30" s="12">
        <v>4442.3999999999996</v>
      </c>
      <c r="E30" s="12">
        <f t="shared" si="4"/>
        <v>88.730875244677009</v>
      </c>
    </row>
    <row r="31" spans="1:5" ht="45.75" customHeight="1" x14ac:dyDescent="0.2">
      <c r="A31" s="1" t="s">
        <v>40</v>
      </c>
      <c r="B31" s="2" t="s">
        <v>41</v>
      </c>
      <c r="C31" s="12">
        <v>234.2</v>
      </c>
      <c r="D31" s="12">
        <v>112</v>
      </c>
      <c r="E31" s="12">
        <f t="shared" si="4"/>
        <v>47.822374039282664</v>
      </c>
    </row>
    <row r="32" spans="1:5" ht="20.25" customHeight="1" x14ac:dyDescent="0.2">
      <c r="A32" s="1" t="s">
        <v>42</v>
      </c>
      <c r="B32" s="2" t="s">
        <v>74</v>
      </c>
      <c r="C32" s="12">
        <v>1226.4000000000001</v>
      </c>
      <c r="D32" s="12">
        <v>558</v>
      </c>
      <c r="E32" s="12">
        <f t="shared" si="4"/>
        <v>45.49902152641878</v>
      </c>
    </row>
    <row r="33" spans="1:5" ht="15" x14ac:dyDescent="0.2">
      <c r="A33" s="1" t="s">
        <v>43</v>
      </c>
      <c r="B33" s="2" t="s">
        <v>44</v>
      </c>
      <c r="C33" s="12">
        <v>3020.8</v>
      </c>
      <c r="D33" s="12">
        <v>2943.6</v>
      </c>
      <c r="E33" s="12">
        <f t="shared" si="4"/>
        <v>97.444385593220332</v>
      </c>
    </row>
    <row r="34" spans="1:5" ht="28.5" x14ac:dyDescent="0.2">
      <c r="A34" s="8" t="s">
        <v>45</v>
      </c>
      <c r="B34" s="9" t="s">
        <v>46</v>
      </c>
      <c r="C34" s="10">
        <f>C35+C36</f>
        <v>39558.800000000003</v>
      </c>
      <c r="D34" s="10">
        <f>D35+D36</f>
        <v>39029.5</v>
      </c>
      <c r="E34" s="10">
        <f>D34/C34*100</f>
        <v>98.661991769214424</v>
      </c>
    </row>
    <row r="35" spans="1:5" ht="15" x14ac:dyDescent="0.2">
      <c r="A35" s="1" t="s">
        <v>47</v>
      </c>
      <c r="B35" s="2" t="s">
        <v>48</v>
      </c>
      <c r="C35" s="12">
        <v>38155</v>
      </c>
      <c r="D35" s="12">
        <v>37639.4</v>
      </c>
      <c r="E35" s="12">
        <f t="shared" ref="E35:E36" si="5">D35/C35*100</f>
        <v>98.648669899095793</v>
      </c>
    </row>
    <row r="36" spans="1:5" ht="30" x14ac:dyDescent="0.2">
      <c r="A36" s="1" t="s">
        <v>49</v>
      </c>
      <c r="B36" s="2" t="s">
        <v>50</v>
      </c>
      <c r="C36" s="12">
        <v>1403.8</v>
      </c>
      <c r="D36" s="12">
        <v>1390.1</v>
      </c>
      <c r="E36" s="12">
        <f t="shared" si="5"/>
        <v>99.024077503917923</v>
      </c>
    </row>
    <row r="37" spans="1:5" ht="14.25" x14ac:dyDescent="0.2">
      <c r="A37" s="8" t="s">
        <v>51</v>
      </c>
      <c r="B37" s="9" t="s">
        <v>52</v>
      </c>
      <c r="C37" s="10">
        <f>C38+C39+C40</f>
        <v>8231</v>
      </c>
      <c r="D37" s="10">
        <f>D38+D39+D40</f>
        <v>8015</v>
      </c>
      <c r="E37" s="10">
        <f>D37/C37*100</f>
        <v>97.375774510995015</v>
      </c>
    </row>
    <row r="38" spans="1:5" ht="15" x14ac:dyDescent="0.2">
      <c r="A38" s="1" t="s">
        <v>53</v>
      </c>
      <c r="B38" s="2" t="s">
        <v>54</v>
      </c>
      <c r="C38" s="12">
        <v>405</v>
      </c>
      <c r="D38" s="12">
        <v>405</v>
      </c>
      <c r="E38" s="12">
        <f t="shared" ref="E38:E40" si="6">D38/C38*100</f>
        <v>100</v>
      </c>
    </row>
    <row r="39" spans="1:5" ht="15" x14ac:dyDescent="0.2">
      <c r="A39" s="1" t="s">
        <v>55</v>
      </c>
      <c r="B39" s="2" t="s">
        <v>56</v>
      </c>
      <c r="C39" s="12">
        <v>3522</v>
      </c>
      <c r="D39" s="12">
        <v>3433.4</v>
      </c>
      <c r="E39" s="12">
        <f t="shared" si="6"/>
        <v>97.484383872799555</v>
      </c>
    </row>
    <row r="40" spans="1:5" ht="15" x14ac:dyDescent="0.2">
      <c r="A40" s="1" t="s">
        <v>57</v>
      </c>
      <c r="B40" s="2" t="s">
        <v>58</v>
      </c>
      <c r="C40" s="12">
        <v>4304</v>
      </c>
      <c r="D40" s="12">
        <v>4176.6000000000004</v>
      </c>
      <c r="E40" s="12">
        <f t="shared" si="6"/>
        <v>97.03996282527882</v>
      </c>
    </row>
    <row r="41" spans="1:5" ht="28.5" x14ac:dyDescent="0.2">
      <c r="A41" s="8" t="s">
        <v>59</v>
      </c>
      <c r="B41" s="9" t="s">
        <v>60</v>
      </c>
      <c r="C41" s="10">
        <f>C42+C43</f>
        <v>2912.7</v>
      </c>
      <c r="D41" s="10">
        <f>D42+D43</f>
        <v>2785</v>
      </c>
      <c r="E41" s="10">
        <f>D41/C41*100</f>
        <v>95.615751708037223</v>
      </c>
    </row>
    <row r="42" spans="1:5" ht="0.75" customHeight="1" x14ac:dyDescent="0.2">
      <c r="A42" s="1" t="s">
        <v>61</v>
      </c>
      <c r="B42" s="2" t="s">
        <v>62</v>
      </c>
      <c r="C42" s="12">
        <v>0</v>
      </c>
      <c r="D42" s="12">
        <v>0</v>
      </c>
      <c r="E42" s="12" t="e">
        <f t="shared" ref="E42:E43" si="7">D42/C42*100</f>
        <v>#DIV/0!</v>
      </c>
    </row>
    <row r="43" spans="1:5" ht="15" x14ac:dyDescent="0.2">
      <c r="A43" s="1">
        <v>1103</v>
      </c>
      <c r="B43" s="2" t="s">
        <v>79</v>
      </c>
      <c r="C43" s="12">
        <v>2912.7</v>
      </c>
      <c r="D43" s="12">
        <v>2785</v>
      </c>
      <c r="E43" s="12">
        <f t="shared" si="7"/>
        <v>95.615751708037223</v>
      </c>
    </row>
    <row r="44" spans="1:5" ht="28.5" x14ac:dyDescent="0.2">
      <c r="A44" s="8" t="s">
        <v>63</v>
      </c>
      <c r="B44" s="9" t="s">
        <v>64</v>
      </c>
      <c r="C44" s="10">
        <f>C45+C46</f>
        <v>3197.6000000000004</v>
      </c>
      <c r="D44" s="10">
        <f>D45+D46</f>
        <v>3099.9</v>
      </c>
      <c r="E44" s="10">
        <f>D44/C44*100</f>
        <v>96.944583437578174</v>
      </c>
    </row>
    <row r="45" spans="1:5" ht="15" x14ac:dyDescent="0.2">
      <c r="A45" s="1">
        <v>1201</v>
      </c>
      <c r="B45" s="2" t="s">
        <v>67</v>
      </c>
      <c r="C45" s="12">
        <v>868.7</v>
      </c>
      <c r="D45" s="12">
        <v>771</v>
      </c>
      <c r="E45" s="12">
        <f t="shared" ref="E45:E47" si="8">D45/C45*100</f>
        <v>88.753309542995268</v>
      </c>
    </row>
    <row r="46" spans="1:5" ht="32.25" customHeight="1" thickBot="1" x14ac:dyDescent="0.25">
      <c r="A46" s="19" t="s">
        <v>65</v>
      </c>
      <c r="B46" s="20" t="s">
        <v>66</v>
      </c>
      <c r="C46" s="21">
        <v>2328.9</v>
      </c>
      <c r="D46" s="21">
        <v>2328.9</v>
      </c>
      <c r="E46" s="21">
        <f t="shared" si="8"/>
        <v>100</v>
      </c>
    </row>
    <row r="47" spans="1:5" ht="32.25" customHeight="1" thickBot="1" x14ac:dyDescent="0.25">
      <c r="A47" s="22">
        <v>1400</v>
      </c>
      <c r="B47" s="23" t="s">
        <v>88</v>
      </c>
      <c r="C47" s="24">
        <v>8255.1</v>
      </c>
      <c r="D47" s="24">
        <v>8255.1</v>
      </c>
      <c r="E47" s="25">
        <f t="shared" si="8"/>
        <v>100</v>
      </c>
    </row>
    <row r="48" spans="1:5" ht="19.5" customHeight="1" x14ac:dyDescent="0.2">
      <c r="A48" s="28">
        <v>1403</v>
      </c>
      <c r="B48" s="26" t="s">
        <v>89</v>
      </c>
      <c r="C48" s="26">
        <v>8255.1</v>
      </c>
      <c r="D48" s="26">
        <v>8255.1</v>
      </c>
      <c r="E48" s="27">
        <v>100</v>
      </c>
    </row>
  </sheetData>
  <autoFilter ref="A5:E5"/>
  <mergeCells count="2">
    <mergeCell ref="A1:E1"/>
    <mergeCell ref="A2:E2"/>
  </mergeCells>
  <phoneticPr fontId="0" type="noConversion"/>
  <printOptions horizontalCentered="1"/>
  <pageMargins left="0.98425196850393704" right="0.59055118110236227" top="0.59055118110236227" bottom="0.59055118110236227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2020-04-03T12:42:28Z</cp:lastPrinted>
  <dcterms:created xsi:type="dcterms:W3CDTF">2006-09-16T00:00:00Z</dcterms:created>
  <dcterms:modified xsi:type="dcterms:W3CDTF">2022-04-28T12:03:46Z</dcterms:modified>
</cp:coreProperties>
</file>